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'кв.смета'!$B$1:$Q$483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<sst xmlns="http://schemas.openxmlformats.org/spreadsheetml/2006/main" count="1088" uniqueCount="254">
  <si>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</si>
  <si>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</si>
  <si>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</si>
  <si>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</si>
  <si>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</si>
  <si>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</si>
  <si>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</si>
  <si>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</si>
  <si>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</si>
  <si>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</si>
  <si>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</si>
  <si>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</si>
  <si>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</si>
  <si>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</si>
  <si>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</si>
  <si>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</si>
  <si>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</si>
  <si>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</si>
  <si>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</si>
  <si>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</si>
  <si>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</si>
  <si>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</si>
  <si>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</si>
  <si>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182 1 05 03 010 01 1000 110</t>
  </si>
  <si>
    <t>182 1 05 04 020 02 1000 110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</si>
  <si>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</si>
  <si>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</si>
  <si>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</si>
  <si>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</si>
  <si>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</si>
  <si>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</si>
  <si>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</si>
  <si>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</si>
  <si>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</si>
  <si>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</si>
  <si>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</si>
  <si>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</si>
  <si>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</si>
  <si>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</si>
  <si>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</si>
  <si>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</si>
  <si>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</si>
  <si>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</si>
  <si>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</si>
  <si>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</si>
  <si>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</si>
  <si>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</si>
  <si>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</si>
  <si>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</si>
  <si>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</si>
  <si>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</si>
  <si>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</si>
  <si>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</si>
  <si>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</si>
  <si>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</si>
  <si>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</si>
  <si>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</si>
  <si>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</si>
  <si>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</si>
  <si>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</si>
  <si>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</si>
  <si>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</si>
  <si>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>по средствам, санкционируемым управлением Федерального казначейства по Краснодарскому краю</t>
  </si>
  <si>
    <t>Начальник бюджетного отдела</t>
  </si>
  <si>
    <t>(подпись)</t>
  </si>
  <si>
    <t>(расшифровка росписи)</t>
  </si>
  <si>
    <t>Справочно:</t>
  </si>
  <si>
    <t>921 1 11 05 075 05 0000 120</t>
  </si>
  <si>
    <t>921 1 11 07 015 05 0000 120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</si>
  <si>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</si>
  <si>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</si>
  <si>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</si>
  <si>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</si>
  <si>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</si>
  <si>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</si>
  <si>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902 0412 0000000000 000</t>
  </si>
  <si>
    <t>902 0707 0000000000 000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</si>
  <si>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</si>
  <si>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</si>
  <si>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</si>
  <si>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</si>
  <si>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</si>
  <si>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</si>
  <si>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</si>
  <si>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</si>
  <si>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</si>
  <si>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</si>
  <si>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923 0409 0000000000 000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</si>
  <si>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</si>
  <si>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</si>
  <si>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</si>
  <si>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</si>
  <si>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</si>
  <si>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</si>
  <si>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</si>
  <si>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926 0801 0000000000 000</t>
  </si>
  <si>
    <t>926 0804 0000000000 000</t>
  </si>
  <si>
    <t>929 1101 0000000000 000</t>
  </si>
  <si>
    <t>929 1105 0000000000 000</t>
  </si>
  <si>
    <t>934 0707 0000000000 000</t>
  </si>
  <si>
    <t>953 0707 0000000000 000</t>
  </si>
  <si>
    <t>953 1004 0000000000 000</t>
  </si>
  <si>
    <t>953 1006 0000000000 000</t>
  </si>
  <si>
    <t>905 0106 0000000000 000</t>
  </si>
  <si>
    <t>905 01 02 00 00 05 0000 810</t>
  </si>
  <si>
    <t>Администрации сельских поселений</t>
  </si>
  <si>
    <t>182 1 05 01 011 01 1000 110</t>
  </si>
  <si>
    <t>182 1 05 01 021 01 1000 110</t>
  </si>
  <si>
    <t>902 1 13 01 995 05 0000 130</t>
  </si>
  <si>
    <t>917 1 08 07 150 01 0000 110</t>
  </si>
  <si>
    <t>917 1 17 05 050 05 0000 180</t>
  </si>
  <si>
    <t>925 1 13 02 995 05 0000 130</t>
  </si>
  <si>
    <t>926 1 13 02 995 05 0000 130</t>
  </si>
  <si>
    <t>992 1 11 05 013 13 0022 120</t>
  </si>
  <si>
    <t>925 0703 0000000000 000</t>
  </si>
  <si>
    <t>926 0703 0000000000 000</t>
  </si>
  <si>
    <t>919 1 13 02 995 05 0000 130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</si>
  <si>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</si>
  <si>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</si>
  <si>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</si>
  <si>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</si>
  <si>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</si>
  <si>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934 0709 0000000000 000</t>
  </si>
  <si>
    <t>100 1 03 02 231 01 0000 110</t>
  </si>
  <si>
    <t>100 1 03 02 241 01 0000 110</t>
  </si>
  <si>
    <t>100 1 03 02 251 01 0000 110</t>
  </si>
  <si>
    <t>100 1 03 02 261 01 0000 110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</si>
  <si>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</si>
  <si>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</si>
  <si>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</si>
  <si>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</si>
  <si>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</si>
  <si>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</si>
  <si>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</si>
  <si>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</si>
  <si>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926 2 02 30 024 05 0000 150</t>
  </si>
  <si>
    <t>926 2 02 40 014 05 0000 150</t>
  </si>
  <si>
    <t>929 2 02 30 024 05 0000 150</t>
  </si>
  <si>
    <t>929 2 02 40 014 05 0000 150</t>
  </si>
  <si>
    <t>953 1 13 02 995 05 0000 130</t>
  </si>
  <si>
    <t>902 0105 0000000000 000</t>
  </si>
  <si>
    <t>923 1004 0000000000 000</t>
  </si>
  <si>
    <t>Фередальное казначейство</t>
  </si>
  <si>
    <t>048 1 12 01 041 01 6000 120</t>
  </si>
  <si>
    <t>048 1 12 01 042 01 6000 120</t>
  </si>
  <si>
    <t>921 1 11 05 025 05 0000 120</t>
  </si>
  <si>
    <t>921 1 16 07 090 05 0011 140</t>
  </si>
  <si>
    <t>921 1 16 07 090 05 0013 140</t>
  </si>
  <si>
    <t>929 2 02 29 999 05 0000 150</t>
  </si>
  <si>
    <t>934 1 13 02 995 05 0000 130</t>
  </si>
  <si>
    <t>902 0314 0000000000 000</t>
  </si>
  <si>
    <t>905 1401 0000000000 000</t>
  </si>
  <si>
    <t>Департамент по обеспечению деятельности мировых судей Краснодарского края</t>
  </si>
  <si>
    <t>Министерство природных ресурсов и лесного хозяйства Краснодарского края</t>
  </si>
  <si>
    <t>Отдел культуры администрации муниципального образования Ейский район</t>
  </si>
  <si>
    <t>Отдел по делам молодежи администрации муниципального образования Ейский район</t>
  </si>
  <si>
    <t>048 1 12 01 070 01 6000 120</t>
  </si>
  <si>
    <t>182 1 06 02 010 02 1000 110</t>
  </si>
  <si>
    <t>182 1 08 03 010 01 0000 110</t>
  </si>
  <si>
    <t>836 1 16 01 143 01 0102 140</t>
  </si>
  <si>
    <t>836 1 16 01 193 01 0005 140</t>
  </si>
  <si>
    <t>854 1 16 11 050 01 0000 140</t>
  </si>
  <si>
    <t>902 1 16 01 063 01 0000 140</t>
  </si>
  <si>
    <t>902 1 16 01 073 01 0000 140</t>
  </si>
  <si>
    <t>902 1 16 01 083 01 0000 140</t>
  </si>
  <si>
    <t>902 1 16 01 123 01 0000 140</t>
  </si>
  <si>
    <t>902 1 16 01 193 01 0000 140</t>
  </si>
  <si>
    <t>902 1 16 01 203 01 0000 140</t>
  </si>
  <si>
    <t>902 1 16 10 123 01 0051 140</t>
  </si>
  <si>
    <t>921 1 14 06 313 05 0000 430</t>
  </si>
  <si>
    <t>921 1 16 07 090 05 0012 140</t>
  </si>
  <si>
    <t>923 1 11 09 045 05 0000 120</t>
  </si>
  <si>
    <t>923 1 16 07 010 05 0000 140</t>
  </si>
  <si>
    <t>925 2 02 25 304 05 0000 150</t>
  </si>
  <si>
    <t>902 0204 0000000000 000</t>
  </si>
  <si>
    <t>902 0310 0000000000 000</t>
  </si>
  <si>
    <t>923 1101 0000000000 000</t>
  </si>
  <si>
    <t>Кассовый план исполнения районного бюджета в 2022 году</t>
  </si>
  <si>
    <t xml:space="preserve">Раздел 1. Прогноз  поступлений в районный бюджет </t>
  </si>
  <si>
    <t>1.1. Прогноз поступлений по  доходам  районного бюджета</t>
  </si>
  <si>
    <t>Итого прогноз поступлений по доходам районного бюджета</t>
  </si>
  <si>
    <t>1.2. Прогноз поступлений по источникам финансирования дефицита районного бюджета</t>
  </si>
  <si>
    <t>Итого прогноз поступлений по  источникам финансирования дефицита районного бюджета</t>
  </si>
  <si>
    <t>Всего прогноз  поступлений в районный бюджет</t>
  </si>
  <si>
    <t>Раздел 2. Прогноз перечислений из районного бюджета</t>
  </si>
  <si>
    <t>2.1. Прогноз перечислений по расходам районного бюджета</t>
  </si>
  <si>
    <t>Итого прогноз перечислений по расходам районного бюджета</t>
  </si>
  <si>
    <t>2.2.Прогноз перечислений по источникам финансирования дефицита районного бюджета</t>
  </si>
  <si>
    <t>Итого прогноз перечислений по источникам  финансирования дефицита районного бюджета</t>
  </si>
  <si>
    <t>Всего прогноз перечислений из районного   бюджета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</si>
  <si>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</si>
  <si>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</si>
  <si>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</si>
  <si>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привлечение средств, поступающих во временное распоряжение получателей средств районного бюджета</t>
  </si>
  <si>
    <t>182 1 16 10 123 01 0051 140</t>
  </si>
  <si>
    <t>182 1 16 10 129 01 0000 140</t>
  </si>
  <si>
    <t>836 1 16 01 053 01 9000 140</t>
  </si>
  <si>
    <t>836 1 16 01 063 01 0009 140</t>
  </si>
  <si>
    <t>836 1 16 01 073 01 0027 140</t>
  </si>
  <si>
    <t>836 1 16 01 083 01 0037 140</t>
  </si>
  <si>
    <t>836 1 16 01 103 01 0008 140</t>
  </si>
  <si>
    <t>836 1 16 01 133 01 9000 140</t>
  </si>
  <si>
    <t>836 1 16 01 153 01 9000 140</t>
  </si>
  <si>
    <t>836 1 16 01 203 01 9000 140</t>
  </si>
  <si>
    <t>902 1 13 02 995 05 0000 130</t>
  </si>
  <si>
    <t>921 1 14 13 050 05 0000 410</t>
  </si>
  <si>
    <t>923 1 14 02 052 05 0000 440</t>
  </si>
  <si>
    <t>925 2 02 35 303 05 0000 150</t>
  </si>
  <si>
    <t>929 1 13 02 995 05 0000 130</t>
  </si>
  <si>
    <t>902 0107 0000000000 000</t>
  </si>
  <si>
    <t>902 0309 0000000000 000</t>
  </si>
  <si>
    <t>923 0702 0000000000 000</t>
  </si>
  <si>
    <t>923 0902 0000000000 000</t>
  </si>
  <si>
    <t>905 01 02 00 00 05 0000 710</t>
  </si>
  <si>
    <t xml:space="preserve">возврат средств, поступающих во временное распоряжение получателей средств районного бюджета </t>
  </si>
  <si>
    <t>привлечение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</si>
  <si>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возврат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</si>
  <si>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Остатки средств на конец периода</t>
  </si>
  <si>
    <t xml:space="preserve">Привлечение бюджетного кредита на пополнение остатков средств на едином счете бюджета </t>
  </si>
  <si>
    <t xml:space="preserve">Возврат бюджетного кредита на пополнение остатков средств на едином счете бюджета </t>
  </si>
  <si>
    <r>
      <t xml:space="preserve">  Н.А. Кобец   </t>
    </r>
    <r>
      <rPr>
        <sz val="14"/>
        <rFont val="Times New Roman"/>
        <family val="1"/>
      </rPr>
      <t xml:space="preserve">  </t>
    </r>
  </si>
  <si>
    <t>"31" декабря 2022 г.</t>
  </si>
  <si>
    <t>Контрольно-счетная палата муниципального образования Ейский район</t>
  </si>
  <si>
    <t>902 0203 0000000000 000</t>
  </si>
  <si>
    <t>902 1403 0000000000 000</t>
  </si>
  <si>
    <t>905 1403 0000000000 000</t>
  </si>
  <si>
    <t>923 0501 0000000000 000</t>
  </si>
  <si>
    <t>923 1102 0000000000 000</t>
  </si>
  <si>
    <t>182 1 01 02 080 01 1000 110</t>
  </si>
  <si>
    <t>902 2 02 19 999 05 0000 150</t>
  </si>
  <si>
    <t>902 2 02 20 077 05 0000 150</t>
  </si>
  <si>
    <t>905 2 02 15 002 05 0000 150</t>
  </si>
  <si>
    <t>923 2 02 20 077 05 0000 150</t>
  </si>
  <si>
    <t>923 2 02 40 014 05 0000 150</t>
  </si>
  <si>
    <t>925 2 02 25 750 05 0000 150</t>
  </si>
  <si>
    <t>925 2 02 29 999 05 0000 150</t>
  </si>
  <si>
    <t>925 2 02 45 179 05 0000 150</t>
  </si>
  <si>
    <t>925 2 02 49 999 05 0000 150</t>
  </si>
  <si>
    <t>925 2 19 25 304 05 0000 150</t>
  </si>
  <si>
    <t>925 2 19 45 303 05 0000 150</t>
  </si>
  <si>
    <t>925 2 19 60 010 05 0000 150</t>
  </si>
  <si>
    <t>926 2 02 25 519 05 0000 150</t>
  </si>
  <si>
    <t>929 2 02 49 999 05 0000 150</t>
  </si>
  <si>
    <t>953 2 02 36 900 05 0000 150</t>
  </si>
  <si>
    <t>953 2 19 60 010 05 0000 150</t>
  </si>
  <si>
    <t>992 1 14 06 013 13 0000 430</t>
  </si>
  <si>
    <t>105.002.001</t>
  </si>
  <si>
    <t>105.004.001</t>
  </si>
  <si>
    <t>104.002.001</t>
  </si>
  <si>
    <t>104.003.001</t>
  </si>
  <si>
    <t>104.003.003</t>
  </si>
  <si>
    <t>104.003.002</t>
  </si>
  <si>
    <t>___________________________     Е.В. Карпухина</t>
  </si>
  <si>
    <t>Заместитель главы муниципального образования, начальник финансового управления администрации муниципального образования Ейский район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</si>
</sst>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3">
    <font>
      <sz val="10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6" applyFont="1">
      <alignment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right" vertical="center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3" borderId="13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6" applyNumberFormat="1" applyFont="1" applyFill="1" applyBorder="1" applyAlignment="1" applyProtection="1">
      <alignment wrapText="1"/>
      <protection hidden="1"/>
    </xf>
    <xf numFmtId="0" fontId="6" fillId="33" borderId="10" xfId="0" applyFont="1" applyFill="1" applyBorder="1" applyAlignment="1">
      <alignment horizontal="center" wrapText="1"/>
    </xf>
    <xf numFmtId="182" fontId="6" fillId="33" borderId="10" xfId="56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right" vertical="center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34" borderId="10" xfId="56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>
      <alignment horizontal="center" wrapText="1"/>
    </xf>
    <xf numFmtId="182" fontId="6" fillId="34" borderId="10" xfId="56" applyNumberFormat="1" applyFont="1" applyFill="1" applyBorder="1" applyAlignment="1" applyProtection="1">
      <alignment horizontal="center" vertical="center"/>
      <protection hidden="1"/>
    </xf>
    <xf numFmtId="0" fontId="8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/>
      <protection hidden="1"/>
    </xf>
    <xf numFmtId="182" fontId="8" fillId="34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4" borderId="13" xfId="54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56" applyFont="1" applyFill="1" applyBorder="1" applyAlignment="1">
      <alignment wrapText="1"/>
      <protection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Font="1" applyFill="1" applyBorder="1" applyAlignment="1">
      <alignment horizontal="left"/>
      <protection/>
    </xf>
    <xf numFmtId="182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34" borderId="10" xfId="0" applyNumberFormat="1" applyFont="1" applyFill="1" applyBorder="1" applyAlignment="1">
      <alignment horizontal="center" wrapText="1"/>
    </xf>
    <xf numFmtId="182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3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183" fontId="6" fillId="34" borderId="10" xfId="56" applyNumberFormat="1" applyFont="1" applyFill="1" applyBorder="1" applyAlignment="1" applyProtection="1">
      <alignment wrapText="1"/>
      <protection hidden="1"/>
    </xf>
    <xf numFmtId="183" fontId="6" fillId="34" borderId="10" xfId="56" applyNumberFormat="1" applyFont="1" applyFill="1" applyBorder="1" applyAlignment="1">
      <alignment horizontal="left"/>
      <protection/>
    </xf>
    <xf numFmtId="183" fontId="6" fillId="34" borderId="10" xfId="56" applyNumberFormat="1" applyFont="1" applyFill="1" applyBorder="1" applyAlignment="1">
      <alignment wrapText="1"/>
      <protection/>
    </xf>
    <xf numFmtId="0" fontId="6" fillId="34" borderId="14" xfId="56" applyFont="1" applyFill="1" applyBorder="1" applyAlignment="1">
      <alignment/>
      <protection/>
    </xf>
    <xf numFmtId="0" fontId="6" fillId="34" borderId="15" xfId="56" applyFont="1" applyFill="1" applyBorder="1" applyAlignment="1">
      <alignment/>
      <protection/>
    </xf>
    <xf numFmtId="0" fontId="8" fillId="34" borderId="10" xfId="56" applyFont="1" applyFill="1" applyBorder="1" applyAlignment="1">
      <alignment horizontal="left"/>
      <protection/>
    </xf>
    <xf numFmtId="0" fontId="8" fillId="34" borderId="16" xfId="56" applyFont="1" applyFill="1" applyBorder="1" applyAlignment="1">
      <alignment/>
      <protection/>
    </xf>
    <xf numFmtId="0" fontId="8" fillId="34" borderId="14" xfId="56" applyFont="1" applyFill="1" applyBorder="1" applyAlignment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81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2" xfId="54" applyNumberFormat="1" applyFont="1" applyFill="1" applyBorder="1" applyAlignment="1" applyProtection="1">
      <alignment horizontal="left" vertical="center" wrapText="1"/>
      <protection hidden="1"/>
    </xf>
    <xf numFmtId="4" fontId="3" fillId="34" borderId="10" xfId="56" applyNumberFormat="1" applyFont="1" applyFill="1" applyBorder="1" applyAlignment="1">
      <alignment horizontal="center" vertical="center"/>
      <protection/>
    </xf>
    <xf numFmtId="182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1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6" applyNumberFormat="1" applyFont="1" applyFill="1" applyBorder="1" applyAlignment="1" applyProtection="1">
      <alignment horizontal="left" vertical="center" wrapText="1"/>
      <protection hidden="1"/>
    </xf>
    <xf numFmtId="181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center" vertical="center"/>
      <protection hidden="1"/>
    </xf>
    <xf numFmtId="183" fontId="6" fillId="34" borderId="10" xfId="0" applyNumberFormat="1" applyFont="1" applyFill="1" applyBorder="1" applyAlignment="1">
      <alignment horizontal="center" vertical="center" wrapText="1"/>
    </xf>
    <xf numFmtId="0" fontId="13" fillId="0" borderId="0" xfId="56" applyFont="1" applyBorder="1" applyAlignment="1">
      <alignment horizontal="center"/>
      <protection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3" fillId="0" borderId="13" xfId="54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3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6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16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4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5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Alignment="1">
      <alignment horizontal="center" wrapText="1"/>
      <protection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17" fillId="0" borderId="0" xfId="56" applyFont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34" borderId="16" xfId="56" applyNumberFormat="1" applyFont="1" applyFill="1" applyBorder="1" applyAlignment="1" applyProtection="1">
      <alignment horizontal="center" wrapText="1"/>
      <protection hidden="1"/>
    </xf>
    <xf numFmtId="0" fontId="6" fillId="34" borderId="14" xfId="56" applyNumberFormat="1" applyFont="1" applyFill="1" applyBorder="1" applyAlignment="1" applyProtection="1">
      <alignment horizontal="center" wrapText="1"/>
      <protection hidden="1"/>
    </xf>
    <xf numFmtId="0" fontId="6" fillId="34" borderId="15" xfId="56" applyNumberFormat="1" applyFont="1" applyFill="1" applyBorder="1" applyAlignment="1" applyProtection="1">
      <alignment horizontal="center" wrapText="1"/>
      <protection hidden="1"/>
    </xf>
    <xf numFmtId="0" fontId="8" fillId="34" borderId="16" xfId="56" applyNumberFormat="1" applyFont="1" applyFill="1" applyBorder="1" applyAlignment="1" applyProtection="1">
      <alignment horizontal="left" wrapText="1"/>
      <protection hidden="1"/>
    </xf>
    <xf numFmtId="0" fontId="8" fillId="34" borderId="14" xfId="56" applyNumberFormat="1" applyFont="1" applyFill="1" applyBorder="1" applyAlignment="1" applyProtection="1">
      <alignment horizontal="left" wrapText="1"/>
      <protection hidden="1"/>
    </xf>
    <xf numFmtId="0" fontId="8" fillId="34" borderId="15" xfId="56" applyNumberFormat="1" applyFont="1" applyFill="1" applyBorder="1" applyAlignment="1" applyProtection="1">
      <alignment horizontal="left" wrapText="1"/>
      <protection hidden="1"/>
    </xf>
    <xf numFmtId="183" fontId="8" fillId="34" borderId="16" xfId="56" applyNumberFormat="1" applyFont="1" applyFill="1" applyBorder="1" applyAlignment="1">
      <alignment horizontal="left" wrapText="1"/>
      <protection/>
    </xf>
    <xf numFmtId="183" fontId="8" fillId="34" borderId="14" xfId="56" applyNumberFormat="1" applyFont="1" applyFill="1" applyBorder="1" applyAlignment="1">
      <alignment horizontal="left" wrapText="1"/>
      <protection/>
    </xf>
    <xf numFmtId="183" fontId="8" fillId="34" borderId="15" xfId="56" applyNumberFormat="1" applyFont="1" applyFill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95"/>
  <sheetViews>
    <sheetView showGridLines="0" tabSelected="1" view="pageBreakPreview" zoomScale="75" zoomScaleNormal="75" zoomScaleSheetLayoutView="75" zoomScalePageLayoutView="0" workbookViewId="0" topLeftCell="A1">
      <pane xSplit="1" ySplit="2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N11" sqref="N11:R14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19.75390625" style="3" customWidth="1"/>
    <col min="5" max="5" width="23.37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5" t="s">
        <v>38</v>
      </c>
      <c r="O10" s="135"/>
      <c r="P10" s="135"/>
      <c r="Q10" s="135"/>
      <c r="R10" s="135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42"/>
      <c r="AM10" s="142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5" t="s">
        <v>253</v>
      </c>
      <c r="O11" s="135"/>
      <c r="P11" s="135"/>
      <c r="Q11" s="135"/>
      <c r="R11" s="135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43"/>
      <c r="AJ11" s="118"/>
      <c r="AK11" s="118"/>
      <c r="AL11" s="118"/>
      <c r="AM11" s="118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5"/>
      <c r="O12" s="135"/>
      <c r="P12" s="135"/>
      <c r="Q12" s="135"/>
      <c r="R12" s="135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18"/>
      <c r="AJ12" s="118"/>
      <c r="AK12" s="118"/>
      <c r="AL12" s="118"/>
      <c r="AM12" s="118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5"/>
      <c r="O13" s="135"/>
      <c r="P13" s="135"/>
      <c r="Q13" s="135"/>
      <c r="R13" s="135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18"/>
      <c r="AJ13" s="118"/>
      <c r="AK13" s="118"/>
      <c r="AL13" s="118"/>
      <c r="AM13" s="118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5"/>
      <c r="O14" s="135"/>
      <c r="P14" s="135"/>
      <c r="Q14" s="135"/>
      <c r="R14" s="135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18"/>
      <c r="AJ14" s="118"/>
      <c r="AK14" s="118"/>
      <c r="AL14" s="118"/>
      <c r="AM14" s="118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38" t="s">
        <v>252</v>
      </c>
      <c r="O15" s="139"/>
      <c r="P15" s="139"/>
      <c r="Q15" s="139"/>
      <c r="R15" s="139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18"/>
      <c r="AJ15" s="119"/>
      <c r="AK15" s="119"/>
      <c r="AL15" s="119"/>
      <c r="AM15" s="119"/>
    </row>
    <row r="16" spans="1:39" ht="15.75" customHeight="1">
      <c r="A16" s="4"/>
      <c r="B16" s="2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9"/>
      <c r="O16" s="139"/>
      <c r="P16" s="139"/>
      <c r="Q16" s="139"/>
      <c r="R16" s="139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19"/>
      <c r="AJ16" s="119"/>
      <c r="AK16" s="119"/>
      <c r="AL16" s="119"/>
      <c r="AM16" s="119"/>
    </row>
    <row r="17" spans="1:39" ht="15.75" customHeight="1">
      <c r="A17" s="4"/>
      <c r="B17" s="27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38" t="s">
        <v>39</v>
      </c>
      <c r="P17" s="147"/>
      <c r="Q17" s="147"/>
      <c r="R17" s="147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18"/>
      <c r="AL17" s="118"/>
      <c r="AM17" s="118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40" t="s">
        <v>221</v>
      </c>
      <c r="O18" s="141"/>
      <c r="P18" s="141"/>
      <c r="Q18" s="141"/>
      <c r="R18" s="141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36"/>
      <c r="AJ18" s="137"/>
      <c r="AK18" s="137"/>
      <c r="AL18" s="137"/>
      <c r="AM18" s="137"/>
    </row>
    <row r="19" spans="1:39" ht="15.75" customHeight="1">
      <c r="A19" s="4"/>
      <c r="B19" s="2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1"/>
      <c r="O19" s="141"/>
      <c r="P19" s="141"/>
      <c r="Q19" s="141"/>
      <c r="R19" s="141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37"/>
      <c r="AJ19" s="137"/>
      <c r="AK19" s="137"/>
      <c r="AL19" s="137"/>
      <c r="AM19" s="137"/>
    </row>
    <row r="20" spans="1:39" ht="27" customHeight="1">
      <c r="A20" s="2"/>
      <c r="B20" s="28"/>
      <c r="C20" s="28"/>
      <c r="D20" s="28"/>
      <c r="E20" s="28"/>
      <c r="F20" s="28"/>
      <c r="G20" s="28"/>
      <c r="H20" s="37"/>
      <c r="I20" s="28"/>
      <c r="J20" s="28"/>
      <c r="K20" s="28"/>
      <c r="L20" s="28"/>
      <c r="M20" s="28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46" t="s">
        <v>177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44" t="s">
        <v>41</v>
      </c>
      <c r="Q22" s="145"/>
      <c r="R22" s="144"/>
      <c r="S22" s="17"/>
      <c r="T22" s="17" t="s">
        <v>40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30"/>
      <c r="AL22" s="131"/>
      <c r="AM22" s="130"/>
    </row>
    <row r="23" spans="1:20" ht="18.75">
      <c r="A23" s="5"/>
      <c r="B23" s="132" t="s">
        <v>42</v>
      </c>
      <c r="C23" s="132" t="s">
        <v>43</v>
      </c>
      <c r="D23" s="132" t="s">
        <v>44</v>
      </c>
      <c r="E23" s="132" t="s">
        <v>45</v>
      </c>
      <c r="F23" s="132" t="s">
        <v>46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43"/>
      <c r="S23" s="18"/>
      <c r="T23" s="18"/>
    </row>
    <row r="24" spans="1:120" ht="55.5" customHeight="1">
      <c r="A24" s="5"/>
      <c r="B24" s="133"/>
      <c r="C24" s="133"/>
      <c r="D24" s="133"/>
      <c r="E24" s="133"/>
      <c r="F24" s="19" t="s">
        <v>26</v>
      </c>
      <c r="G24" s="19" t="s">
        <v>27</v>
      </c>
      <c r="H24" s="19" t="s">
        <v>28</v>
      </c>
      <c r="I24" s="19" t="s">
        <v>29</v>
      </c>
      <c r="J24" s="19" t="s">
        <v>30</v>
      </c>
      <c r="K24" s="19" t="s">
        <v>31</v>
      </c>
      <c r="L24" s="19" t="s">
        <v>32</v>
      </c>
      <c r="M24" s="19" t="s">
        <v>33</v>
      </c>
      <c r="N24" s="19" t="s">
        <v>34</v>
      </c>
      <c r="O24" s="19" t="s">
        <v>35</v>
      </c>
      <c r="P24" s="19" t="s">
        <v>36</v>
      </c>
      <c r="Q24" s="19" t="s">
        <v>37</v>
      </c>
      <c r="R24" s="43"/>
      <c r="S24" s="18"/>
      <c r="T24" s="18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0" t="s">
        <v>47</v>
      </c>
      <c r="C25" s="21" t="s">
        <v>48</v>
      </c>
      <c r="D25" s="21" t="s">
        <v>48</v>
      </c>
      <c r="E25" s="40">
        <v>196815369.09</v>
      </c>
      <c r="F25" s="21" t="s">
        <v>48</v>
      </c>
      <c r="G25" s="21" t="s">
        <v>48</v>
      </c>
      <c r="H25" s="21" t="s">
        <v>48</v>
      </c>
      <c r="I25" s="21" t="s">
        <v>48</v>
      </c>
      <c r="J25" s="21" t="s">
        <v>48</v>
      </c>
      <c r="K25" s="21" t="s">
        <v>48</v>
      </c>
      <c r="L25" s="21" t="s">
        <v>48</v>
      </c>
      <c r="M25" s="21" t="s">
        <v>48</v>
      </c>
      <c r="N25" s="21" t="s">
        <v>48</v>
      </c>
      <c r="O25" s="21" t="s">
        <v>48</v>
      </c>
      <c r="P25" s="21" t="s">
        <v>48</v>
      </c>
      <c r="Q25" s="21" t="s">
        <v>48</v>
      </c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0" t="s">
        <v>49</v>
      </c>
      <c r="C26" s="21" t="s">
        <v>48</v>
      </c>
      <c r="D26" s="21" t="s">
        <v>48</v>
      </c>
      <c r="E26" s="41">
        <v>19916614.65</v>
      </c>
      <c r="F26" s="21" t="s">
        <v>48</v>
      </c>
      <c r="G26" s="21" t="s">
        <v>48</v>
      </c>
      <c r="H26" s="21" t="s">
        <v>48</v>
      </c>
      <c r="I26" s="21" t="s">
        <v>48</v>
      </c>
      <c r="J26" s="21" t="s">
        <v>48</v>
      </c>
      <c r="K26" s="21" t="s">
        <v>48</v>
      </c>
      <c r="L26" s="21" t="s">
        <v>48</v>
      </c>
      <c r="M26" s="21" t="s">
        <v>48</v>
      </c>
      <c r="N26" s="21" t="s">
        <v>48</v>
      </c>
      <c r="O26" s="21" t="s">
        <v>48</v>
      </c>
      <c r="P26" s="21" t="s">
        <v>48</v>
      </c>
      <c r="Q26" s="21" t="s">
        <v>48</v>
      </c>
      <c r="R26" s="22"/>
      <c r="S26" s="22"/>
      <c r="T26" s="2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0" t="s">
        <v>50</v>
      </c>
      <c r="C27" s="21" t="s">
        <v>48</v>
      </c>
      <c r="D27" s="21" t="s">
        <v>48</v>
      </c>
      <c r="E27" s="41">
        <f>E25-E26</f>
        <v>176898754.44</v>
      </c>
      <c r="F27" s="21" t="s">
        <v>48</v>
      </c>
      <c r="G27" s="21" t="s">
        <v>48</v>
      </c>
      <c r="H27" s="21" t="s">
        <v>48</v>
      </c>
      <c r="I27" s="21" t="s">
        <v>48</v>
      </c>
      <c r="J27" s="21" t="s">
        <v>48</v>
      </c>
      <c r="K27" s="21" t="s">
        <v>48</v>
      </c>
      <c r="L27" s="21" t="s">
        <v>48</v>
      </c>
      <c r="M27" s="21" t="s">
        <v>48</v>
      </c>
      <c r="N27" s="21" t="s">
        <v>48</v>
      </c>
      <c r="O27" s="21" t="s">
        <v>48</v>
      </c>
      <c r="P27" s="21" t="s">
        <v>48</v>
      </c>
      <c r="Q27" s="21" t="s">
        <v>48</v>
      </c>
      <c r="R27" s="22"/>
      <c r="S27" s="22"/>
      <c r="T27" s="2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3"/>
      <c r="S28" s="18"/>
      <c r="T28" s="1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 customHeight="1">
      <c r="A29" s="5"/>
      <c r="B29" s="124" t="s">
        <v>178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6"/>
      <c r="R29" s="45"/>
      <c r="S29" s="45"/>
      <c r="T29" s="4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>
      <c r="A30" s="5"/>
      <c r="B30" s="127" t="s">
        <v>179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23"/>
      <c r="S30" s="23"/>
      <c r="T30" s="2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2.25" customHeight="1">
      <c r="A31" s="5"/>
      <c r="B31" s="96" t="s">
        <v>14</v>
      </c>
      <c r="C31" s="97" t="s">
        <v>15</v>
      </c>
      <c r="D31" s="101" t="s">
        <v>1</v>
      </c>
      <c r="E31" s="63">
        <f aca="true" t="shared" si="0" ref="E31:E130">SUM(F31:Q31)</f>
        <v>617600</v>
      </c>
      <c r="F31" s="99">
        <v>2000</v>
      </c>
      <c r="G31" s="99">
        <v>215000</v>
      </c>
      <c r="H31" s="99">
        <v>0</v>
      </c>
      <c r="I31" s="99">
        <v>110000</v>
      </c>
      <c r="J31" s="99">
        <v>0</v>
      </c>
      <c r="K31" s="99">
        <v>0</v>
      </c>
      <c r="L31" s="99">
        <v>45000</v>
      </c>
      <c r="M31" s="99">
        <v>0</v>
      </c>
      <c r="N31" s="99">
        <v>0</v>
      </c>
      <c r="O31" s="99">
        <v>235600</v>
      </c>
      <c r="P31" s="99">
        <v>0</v>
      </c>
      <c r="Q31" s="100">
        <v>10000</v>
      </c>
      <c r="R31" s="23"/>
      <c r="S31" s="23"/>
      <c r="T31" s="2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3" customHeight="1">
      <c r="A32" s="5"/>
      <c r="B32" s="96" t="s">
        <v>14</v>
      </c>
      <c r="C32" s="97" t="s">
        <v>16</v>
      </c>
      <c r="D32" s="101" t="s">
        <v>1</v>
      </c>
      <c r="E32" s="63">
        <f t="shared" si="0"/>
        <v>965000</v>
      </c>
      <c r="F32" s="99">
        <v>0</v>
      </c>
      <c r="G32" s="99">
        <v>65000</v>
      </c>
      <c r="H32" s="99">
        <v>0</v>
      </c>
      <c r="I32" s="99">
        <v>300000</v>
      </c>
      <c r="J32" s="99">
        <v>0</v>
      </c>
      <c r="K32" s="99">
        <v>0</v>
      </c>
      <c r="L32" s="99">
        <v>300000</v>
      </c>
      <c r="M32" s="99">
        <v>0</v>
      </c>
      <c r="N32" s="99">
        <v>0</v>
      </c>
      <c r="O32" s="99">
        <v>300000</v>
      </c>
      <c r="P32" s="99">
        <v>0</v>
      </c>
      <c r="Q32" s="100">
        <v>0</v>
      </c>
      <c r="R32" s="23"/>
      <c r="S32" s="23"/>
      <c r="T32" s="2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1.5" customHeight="1">
      <c r="A33" s="5"/>
      <c r="B33" s="96" t="s">
        <v>14</v>
      </c>
      <c r="C33" s="97" t="s">
        <v>143</v>
      </c>
      <c r="D33" s="101" t="s">
        <v>1</v>
      </c>
      <c r="E33" s="63">
        <f t="shared" si="0"/>
        <v>520000</v>
      </c>
      <c r="F33" s="99">
        <v>6000</v>
      </c>
      <c r="G33" s="99">
        <v>240000</v>
      </c>
      <c r="H33" s="99">
        <v>0</v>
      </c>
      <c r="I33" s="99">
        <v>244000</v>
      </c>
      <c r="J33" s="99">
        <v>0</v>
      </c>
      <c r="K33" s="99">
        <v>0</v>
      </c>
      <c r="L33" s="99">
        <v>15000</v>
      </c>
      <c r="M33" s="99">
        <v>0</v>
      </c>
      <c r="N33" s="99">
        <v>0</v>
      </c>
      <c r="O33" s="99">
        <v>15000</v>
      </c>
      <c r="P33" s="99">
        <v>0</v>
      </c>
      <c r="Q33" s="100">
        <v>0</v>
      </c>
      <c r="R33" s="23"/>
      <c r="S33" s="23"/>
      <c r="T33" s="2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0" customHeight="1">
      <c r="A34" s="5"/>
      <c r="B34" s="96" t="s">
        <v>14</v>
      </c>
      <c r="C34" s="97" t="s">
        <v>144</v>
      </c>
      <c r="D34" s="101" t="s">
        <v>1</v>
      </c>
      <c r="E34" s="63">
        <f t="shared" si="0"/>
        <v>3415000</v>
      </c>
      <c r="F34" s="99">
        <v>0</v>
      </c>
      <c r="G34" s="99">
        <v>1050000</v>
      </c>
      <c r="H34" s="99">
        <v>0</v>
      </c>
      <c r="I34" s="99">
        <v>790000</v>
      </c>
      <c r="J34" s="99">
        <v>0</v>
      </c>
      <c r="K34" s="99">
        <v>0</v>
      </c>
      <c r="L34" s="99">
        <v>790000</v>
      </c>
      <c r="M34" s="99">
        <v>0</v>
      </c>
      <c r="N34" s="99">
        <v>0</v>
      </c>
      <c r="O34" s="99">
        <v>785000</v>
      </c>
      <c r="P34" s="99">
        <v>0</v>
      </c>
      <c r="Q34" s="100">
        <v>0</v>
      </c>
      <c r="R34" s="23"/>
      <c r="S34" s="23"/>
      <c r="T34" s="2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4.5" customHeight="1">
      <c r="A35" s="5"/>
      <c r="B35" s="96" t="s">
        <v>14</v>
      </c>
      <c r="C35" s="97" t="s">
        <v>156</v>
      </c>
      <c r="D35" s="101" t="s">
        <v>1</v>
      </c>
      <c r="E35" s="63">
        <f t="shared" si="0"/>
        <v>400</v>
      </c>
      <c r="F35" s="99">
        <v>0</v>
      </c>
      <c r="G35" s="99">
        <v>400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100">
        <v>0</v>
      </c>
      <c r="R35" s="23"/>
      <c r="S35" s="23"/>
      <c r="T35" s="2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24" customHeight="1">
      <c r="A36" s="5"/>
      <c r="B36" s="96" t="s">
        <v>142</v>
      </c>
      <c r="C36" s="97" t="s">
        <v>123</v>
      </c>
      <c r="D36" s="101" t="s">
        <v>1</v>
      </c>
      <c r="E36" s="63">
        <f t="shared" si="0"/>
        <v>532000</v>
      </c>
      <c r="F36" s="99">
        <v>45000</v>
      </c>
      <c r="G36" s="99">
        <v>2000</v>
      </c>
      <c r="H36" s="99">
        <v>78000</v>
      </c>
      <c r="I36" s="99">
        <v>45000</v>
      </c>
      <c r="J36" s="99">
        <v>45000</v>
      </c>
      <c r="K36" s="99">
        <v>45000</v>
      </c>
      <c r="L36" s="99">
        <v>45000</v>
      </c>
      <c r="M36" s="99">
        <v>50000</v>
      </c>
      <c r="N36" s="99">
        <v>50000</v>
      </c>
      <c r="O36" s="99">
        <v>47000</v>
      </c>
      <c r="P36" s="99">
        <v>40000</v>
      </c>
      <c r="Q36" s="100">
        <v>40000</v>
      </c>
      <c r="R36" s="23"/>
      <c r="S36" s="23"/>
      <c r="T36" s="2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.75">
      <c r="A37" s="5"/>
      <c r="B37" s="96" t="s">
        <v>142</v>
      </c>
      <c r="C37" s="97" t="s">
        <v>124</v>
      </c>
      <c r="D37" s="101" t="s">
        <v>1</v>
      </c>
      <c r="E37" s="63">
        <f t="shared" si="0"/>
        <v>3000</v>
      </c>
      <c r="F37" s="99">
        <v>300</v>
      </c>
      <c r="G37" s="99">
        <v>0</v>
      </c>
      <c r="H37" s="99">
        <v>400</v>
      </c>
      <c r="I37" s="99">
        <v>400</v>
      </c>
      <c r="J37" s="99">
        <v>400</v>
      </c>
      <c r="K37" s="99">
        <v>400</v>
      </c>
      <c r="L37" s="99">
        <v>300</v>
      </c>
      <c r="M37" s="99">
        <v>100</v>
      </c>
      <c r="N37" s="99">
        <v>100</v>
      </c>
      <c r="O37" s="99">
        <v>200</v>
      </c>
      <c r="P37" s="99">
        <v>200</v>
      </c>
      <c r="Q37" s="100">
        <v>200</v>
      </c>
      <c r="R37" s="23"/>
      <c r="S37" s="23"/>
      <c r="T37" s="2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8.75">
      <c r="A38" s="5"/>
      <c r="B38" s="96" t="s">
        <v>142</v>
      </c>
      <c r="C38" s="97" t="s">
        <v>125</v>
      </c>
      <c r="D38" s="101" t="s">
        <v>1</v>
      </c>
      <c r="E38" s="63">
        <f t="shared" si="0"/>
        <v>709000</v>
      </c>
      <c r="F38" s="99">
        <v>55000</v>
      </c>
      <c r="G38" s="99">
        <v>0</v>
      </c>
      <c r="H38" s="99">
        <v>110000</v>
      </c>
      <c r="I38" s="99">
        <v>65000</v>
      </c>
      <c r="J38" s="99">
        <v>60000</v>
      </c>
      <c r="K38" s="99">
        <v>65000</v>
      </c>
      <c r="L38" s="99">
        <v>65000</v>
      </c>
      <c r="M38" s="99">
        <v>65000</v>
      </c>
      <c r="N38" s="99">
        <v>70000</v>
      </c>
      <c r="O38" s="99">
        <v>54000</v>
      </c>
      <c r="P38" s="99">
        <v>50000</v>
      </c>
      <c r="Q38" s="100">
        <v>50000</v>
      </c>
      <c r="R38" s="23"/>
      <c r="S38" s="23"/>
      <c r="T38" s="2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8.75">
      <c r="A39" s="5"/>
      <c r="B39" s="96" t="s">
        <v>142</v>
      </c>
      <c r="C39" s="97" t="s">
        <v>126</v>
      </c>
      <c r="D39" s="101" t="s">
        <v>1</v>
      </c>
      <c r="E39" s="63">
        <f t="shared" si="0"/>
        <v>-66400</v>
      </c>
      <c r="F39" s="99">
        <v>-7000</v>
      </c>
      <c r="G39" s="99">
        <v>-1000</v>
      </c>
      <c r="H39" s="99">
        <v>-13000</v>
      </c>
      <c r="I39" s="99">
        <v>-9000</v>
      </c>
      <c r="J39" s="99">
        <v>-7000</v>
      </c>
      <c r="K39" s="99">
        <v>-10000</v>
      </c>
      <c r="L39" s="99">
        <v>-2400</v>
      </c>
      <c r="M39" s="99">
        <v>-4000</v>
      </c>
      <c r="N39" s="99">
        <v>-2000</v>
      </c>
      <c r="O39" s="99">
        <v>-4000</v>
      </c>
      <c r="P39" s="99">
        <v>-2000</v>
      </c>
      <c r="Q39" s="100">
        <v>-5000</v>
      </c>
      <c r="R39" s="23"/>
      <c r="S39" s="23"/>
      <c r="T39" s="2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8.75">
      <c r="A40" s="5"/>
      <c r="B40" s="96" t="s">
        <v>17</v>
      </c>
      <c r="C40" s="97" t="s">
        <v>18</v>
      </c>
      <c r="D40" s="101" t="s">
        <v>1</v>
      </c>
      <c r="E40" s="63">
        <f t="shared" si="0"/>
        <v>13025000</v>
      </c>
      <c r="F40" s="99">
        <v>350000</v>
      </c>
      <c r="G40" s="99">
        <v>500000</v>
      </c>
      <c r="H40" s="99">
        <v>2380000</v>
      </c>
      <c r="I40" s="99">
        <v>2630400</v>
      </c>
      <c r="J40" s="99">
        <v>740500</v>
      </c>
      <c r="K40" s="99">
        <v>1480800</v>
      </c>
      <c r="L40" s="99">
        <v>1180400</v>
      </c>
      <c r="M40" s="99">
        <v>980800</v>
      </c>
      <c r="N40" s="99">
        <v>1030800</v>
      </c>
      <c r="O40" s="99">
        <v>1985000</v>
      </c>
      <c r="P40" s="99">
        <v>-233700</v>
      </c>
      <c r="Q40" s="100">
        <v>0</v>
      </c>
      <c r="R40" s="23"/>
      <c r="S40" s="23"/>
      <c r="T40" s="2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96" t="s">
        <v>17</v>
      </c>
      <c r="C41" s="97" t="s">
        <v>19</v>
      </c>
      <c r="D41" s="101" t="s">
        <v>1</v>
      </c>
      <c r="E41" s="63">
        <f t="shared" si="0"/>
        <v>498285800</v>
      </c>
      <c r="F41" s="99">
        <v>17749200</v>
      </c>
      <c r="G41" s="99">
        <v>40061400</v>
      </c>
      <c r="H41" s="99">
        <v>40956800</v>
      </c>
      <c r="I41" s="99">
        <v>42161600</v>
      </c>
      <c r="J41" s="99">
        <v>34401000</v>
      </c>
      <c r="K41" s="99">
        <v>39243500</v>
      </c>
      <c r="L41" s="99">
        <v>26339700</v>
      </c>
      <c r="M41" s="99">
        <v>44646500</v>
      </c>
      <c r="N41" s="99">
        <v>43524000</v>
      </c>
      <c r="O41" s="99">
        <v>47897300</v>
      </c>
      <c r="P41" s="99">
        <v>43021700</v>
      </c>
      <c r="Q41" s="100">
        <v>78283100</v>
      </c>
      <c r="R41" s="23"/>
      <c r="S41" s="23"/>
      <c r="T41" s="2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96" t="s">
        <v>17</v>
      </c>
      <c r="C42" s="97" t="s">
        <v>20</v>
      </c>
      <c r="D42" s="101" t="s">
        <v>1</v>
      </c>
      <c r="E42" s="63">
        <f t="shared" si="0"/>
        <v>4747600</v>
      </c>
      <c r="F42" s="99">
        <v>305300</v>
      </c>
      <c r="G42" s="99">
        <v>10300</v>
      </c>
      <c r="H42" s="99">
        <v>10300</v>
      </c>
      <c r="I42" s="99">
        <v>922000</v>
      </c>
      <c r="J42" s="99">
        <v>1002400</v>
      </c>
      <c r="K42" s="99">
        <v>1435000</v>
      </c>
      <c r="L42" s="99">
        <v>500000</v>
      </c>
      <c r="M42" s="99">
        <v>51300</v>
      </c>
      <c r="N42" s="99">
        <v>327300</v>
      </c>
      <c r="O42" s="99">
        <v>121500</v>
      </c>
      <c r="P42" s="99">
        <v>31000</v>
      </c>
      <c r="Q42" s="100">
        <v>31200</v>
      </c>
      <c r="R42" s="23"/>
      <c r="S42" s="23"/>
      <c r="T42" s="2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96" t="s">
        <v>17</v>
      </c>
      <c r="C43" s="97" t="s">
        <v>21</v>
      </c>
      <c r="D43" s="101" t="s">
        <v>1</v>
      </c>
      <c r="E43" s="63">
        <f t="shared" si="0"/>
        <v>13545500</v>
      </c>
      <c r="F43" s="99">
        <v>123000</v>
      </c>
      <c r="G43" s="99">
        <v>97300</v>
      </c>
      <c r="H43" s="99">
        <v>307300</v>
      </c>
      <c r="I43" s="99">
        <v>615200</v>
      </c>
      <c r="J43" s="99">
        <v>460800</v>
      </c>
      <c r="K43" s="99">
        <v>1075500</v>
      </c>
      <c r="L43" s="99">
        <v>7730000</v>
      </c>
      <c r="M43" s="99">
        <v>250600</v>
      </c>
      <c r="N43" s="99">
        <v>840500</v>
      </c>
      <c r="O43" s="99">
        <v>560200</v>
      </c>
      <c r="P43" s="99">
        <v>1126600</v>
      </c>
      <c r="Q43" s="100">
        <v>358500</v>
      </c>
      <c r="R43" s="23"/>
      <c r="S43" s="23"/>
      <c r="T43" s="2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8.75">
      <c r="A44" s="5"/>
      <c r="B44" s="96" t="s">
        <v>17</v>
      </c>
      <c r="C44" s="97" t="s">
        <v>22</v>
      </c>
      <c r="D44" s="101" t="s">
        <v>1</v>
      </c>
      <c r="E44" s="63">
        <f t="shared" si="0"/>
        <v>638300</v>
      </c>
      <c r="F44" s="99">
        <v>22500</v>
      </c>
      <c r="G44" s="99">
        <v>31000</v>
      </c>
      <c r="H44" s="99">
        <v>25600</v>
      </c>
      <c r="I44" s="99">
        <v>51200</v>
      </c>
      <c r="J44" s="99">
        <v>35800</v>
      </c>
      <c r="K44" s="99">
        <v>46000</v>
      </c>
      <c r="L44" s="99">
        <v>50300</v>
      </c>
      <c r="M44" s="99">
        <v>33000</v>
      </c>
      <c r="N44" s="99">
        <v>170200</v>
      </c>
      <c r="O44" s="99">
        <v>35900</v>
      </c>
      <c r="P44" s="99">
        <v>36800</v>
      </c>
      <c r="Q44" s="100">
        <v>100000</v>
      </c>
      <c r="R44" s="23"/>
      <c r="S44" s="23"/>
      <c r="T44" s="2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96" t="s">
        <v>17</v>
      </c>
      <c r="C45" s="97" t="s">
        <v>228</v>
      </c>
      <c r="D45" s="101" t="s">
        <v>1</v>
      </c>
      <c r="E45" s="63">
        <f t="shared" si="0"/>
        <v>30277800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17330000</v>
      </c>
      <c r="M45" s="99">
        <v>2868600</v>
      </c>
      <c r="N45" s="99">
        <v>3088000</v>
      </c>
      <c r="O45" s="99">
        <v>3465100</v>
      </c>
      <c r="P45" s="99">
        <v>1123900</v>
      </c>
      <c r="Q45" s="100">
        <v>2402200</v>
      </c>
      <c r="R45" s="23"/>
      <c r="S45" s="23"/>
      <c r="T45" s="2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8.75">
      <c r="A46" s="5"/>
      <c r="B46" s="96" t="s">
        <v>17</v>
      </c>
      <c r="C46" s="97" t="s">
        <v>106</v>
      </c>
      <c r="D46" s="101" t="s">
        <v>1</v>
      </c>
      <c r="E46" s="63">
        <f t="shared" si="0"/>
        <v>144333300</v>
      </c>
      <c r="F46" s="99">
        <v>1950000</v>
      </c>
      <c r="G46" s="99">
        <v>4008000</v>
      </c>
      <c r="H46" s="99">
        <v>9000000</v>
      </c>
      <c r="I46" s="99">
        <v>23700000</v>
      </c>
      <c r="J46" s="99">
        <v>7950000</v>
      </c>
      <c r="K46" s="99">
        <v>4550000</v>
      </c>
      <c r="L46" s="99">
        <v>22000000</v>
      </c>
      <c r="M46" s="99">
        <v>6100000</v>
      </c>
      <c r="N46" s="99">
        <v>6200000</v>
      </c>
      <c r="O46" s="99">
        <v>27200000</v>
      </c>
      <c r="P46" s="99">
        <v>23509300</v>
      </c>
      <c r="Q46" s="100">
        <v>8166000</v>
      </c>
      <c r="R46" s="23"/>
      <c r="S46" s="23"/>
      <c r="T46" s="2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8.75">
      <c r="A47" s="5"/>
      <c r="B47" s="96" t="s">
        <v>17</v>
      </c>
      <c r="C47" s="97" t="s">
        <v>107</v>
      </c>
      <c r="D47" s="101" t="s">
        <v>1</v>
      </c>
      <c r="E47" s="63">
        <f t="shared" si="0"/>
        <v>81842000</v>
      </c>
      <c r="F47" s="99">
        <v>1050000</v>
      </c>
      <c r="G47" s="99">
        <v>3500000</v>
      </c>
      <c r="H47" s="99">
        <v>5542000</v>
      </c>
      <c r="I47" s="99">
        <v>15700000</v>
      </c>
      <c r="J47" s="99">
        <v>3850000</v>
      </c>
      <c r="K47" s="99">
        <v>2450000</v>
      </c>
      <c r="L47" s="99">
        <v>14100000</v>
      </c>
      <c r="M47" s="99">
        <v>2100000</v>
      </c>
      <c r="N47" s="99">
        <v>2750000</v>
      </c>
      <c r="O47" s="99">
        <v>13400000</v>
      </c>
      <c r="P47" s="99">
        <v>14200000</v>
      </c>
      <c r="Q47" s="100">
        <v>3200000</v>
      </c>
      <c r="R47" s="23"/>
      <c r="S47" s="23"/>
      <c r="T47" s="2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8.75">
      <c r="A48" s="5"/>
      <c r="B48" s="96" t="s">
        <v>17</v>
      </c>
      <c r="C48" s="97" t="s">
        <v>23</v>
      </c>
      <c r="D48" s="101" t="s">
        <v>1</v>
      </c>
      <c r="E48" s="63">
        <f t="shared" si="0"/>
        <v>19460000</v>
      </c>
      <c r="F48" s="99">
        <v>150000</v>
      </c>
      <c r="G48" s="99">
        <v>1300000</v>
      </c>
      <c r="H48" s="99">
        <v>11800000</v>
      </c>
      <c r="I48" s="99">
        <v>2650000</v>
      </c>
      <c r="J48" s="99">
        <v>350000</v>
      </c>
      <c r="K48" s="99">
        <v>1000000</v>
      </c>
      <c r="L48" s="99">
        <v>1350000</v>
      </c>
      <c r="M48" s="99">
        <v>150000</v>
      </c>
      <c r="N48" s="99">
        <v>100000</v>
      </c>
      <c r="O48" s="99">
        <v>150000</v>
      </c>
      <c r="P48" s="99">
        <v>50000</v>
      </c>
      <c r="Q48" s="100">
        <v>410000</v>
      </c>
      <c r="R48" s="23"/>
      <c r="S48" s="23"/>
      <c r="T48" s="2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8.75">
      <c r="A49" s="5"/>
      <c r="B49" s="96" t="s">
        <v>17</v>
      </c>
      <c r="C49" s="97" t="s">
        <v>24</v>
      </c>
      <c r="D49" s="101" t="s">
        <v>1</v>
      </c>
      <c r="E49" s="63">
        <f t="shared" si="0"/>
        <v>37800000</v>
      </c>
      <c r="F49" s="99">
        <v>200000</v>
      </c>
      <c r="G49" s="99">
        <v>800000</v>
      </c>
      <c r="H49" s="99">
        <v>6500000</v>
      </c>
      <c r="I49" s="99">
        <v>3100000</v>
      </c>
      <c r="J49" s="99">
        <v>1900000</v>
      </c>
      <c r="K49" s="99">
        <v>7200000</v>
      </c>
      <c r="L49" s="99">
        <v>2500000</v>
      </c>
      <c r="M49" s="99">
        <v>2100000</v>
      </c>
      <c r="N49" s="99">
        <v>3600000</v>
      </c>
      <c r="O49" s="99">
        <v>1400000</v>
      </c>
      <c r="P49" s="99">
        <v>1000000</v>
      </c>
      <c r="Q49" s="100">
        <v>7500000</v>
      </c>
      <c r="R49" s="23"/>
      <c r="S49" s="23"/>
      <c r="T49" s="2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8.75">
      <c r="A50" s="5"/>
      <c r="B50" s="96" t="s">
        <v>17</v>
      </c>
      <c r="C50" s="97" t="s">
        <v>157</v>
      </c>
      <c r="D50" s="101" t="s">
        <v>1</v>
      </c>
      <c r="E50" s="63">
        <f t="shared" si="0"/>
        <v>5180000</v>
      </c>
      <c r="F50" s="99">
        <v>50500</v>
      </c>
      <c r="G50" s="99">
        <v>205500</v>
      </c>
      <c r="H50" s="99">
        <v>675500</v>
      </c>
      <c r="I50" s="99">
        <v>888500</v>
      </c>
      <c r="J50" s="99">
        <v>554500</v>
      </c>
      <c r="K50" s="99">
        <v>210800</v>
      </c>
      <c r="L50" s="99">
        <v>669500</v>
      </c>
      <c r="M50" s="99">
        <v>453500</v>
      </c>
      <c r="N50" s="99">
        <v>203200</v>
      </c>
      <c r="O50" s="99">
        <v>660500</v>
      </c>
      <c r="P50" s="99">
        <v>482500</v>
      </c>
      <c r="Q50" s="100">
        <v>125500</v>
      </c>
      <c r="R50" s="23"/>
      <c r="S50" s="23"/>
      <c r="T50" s="2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8.75">
      <c r="A51" s="5"/>
      <c r="B51" s="96" t="s">
        <v>17</v>
      </c>
      <c r="C51" s="97" t="s">
        <v>158</v>
      </c>
      <c r="D51" s="101" t="s">
        <v>1</v>
      </c>
      <c r="E51" s="63">
        <f t="shared" si="0"/>
        <v>14950000</v>
      </c>
      <c r="F51" s="99">
        <v>700000</v>
      </c>
      <c r="G51" s="99">
        <v>1000000</v>
      </c>
      <c r="H51" s="99">
        <v>1400000</v>
      </c>
      <c r="I51" s="99">
        <v>1400000</v>
      </c>
      <c r="J51" s="99">
        <v>1250500</v>
      </c>
      <c r="K51" s="99">
        <v>1250500</v>
      </c>
      <c r="L51" s="99">
        <v>1300000</v>
      </c>
      <c r="M51" s="99">
        <v>1247500</v>
      </c>
      <c r="N51" s="99">
        <v>1300500</v>
      </c>
      <c r="O51" s="99">
        <v>1350500</v>
      </c>
      <c r="P51" s="99">
        <v>1350500</v>
      </c>
      <c r="Q51" s="100">
        <v>1400000</v>
      </c>
      <c r="R51" s="23"/>
      <c r="S51" s="23"/>
      <c r="T51" s="2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8.75">
      <c r="A52" s="5"/>
      <c r="B52" s="96" t="s">
        <v>17</v>
      </c>
      <c r="C52" s="97" t="s">
        <v>194</v>
      </c>
      <c r="D52" s="101" t="s">
        <v>1</v>
      </c>
      <c r="E52" s="63">
        <f t="shared" si="0"/>
        <v>500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500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100">
        <v>0</v>
      </c>
      <c r="R52" s="23"/>
      <c r="S52" s="23"/>
      <c r="T52" s="2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2.25" customHeight="1">
      <c r="A53" s="5"/>
      <c r="B53" s="96" t="s">
        <v>17</v>
      </c>
      <c r="C53" s="97" t="s">
        <v>195</v>
      </c>
      <c r="D53" s="101" t="s">
        <v>1</v>
      </c>
      <c r="E53" s="63">
        <f t="shared" si="0"/>
        <v>19500</v>
      </c>
      <c r="F53" s="99">
        <v>1000</v>
      </c>
      <c r="G53" s="99">
        <v>2000</v>
      </c>
      <c r="H53" s="99">
        <v>3000</v>
      </c>
      <c r="I53" s="99">
        <v>1000</v>
      </c>
      <c r="J53" s="99">
        <v>6000</v>
      </c>
      <c r="K53" s="99">
        <v>1000</v>
      </c>
      <c r="L53" s="99">
        <v>1000</v>
      </c>
      <c r="M53" s="99">
        <v>2500</v>
      </c>
      <c r="N53" s="99">
        <v>0</v>
      </c>
      <c r="O53" s="99">
        <v>0</v>
      </c>
      <c r="P53" s="99">
        <v>2000</v>
      </c>
      <c r="Q53" s="100">
        <v>0</v>
      </c>
      <c r="R53" s="23"/>
      <c r="S53" s="23"/>
      <c r="T53" s="2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0" customHeight="1">
      <c r="A54" s="5"/>
      <c r="B54" s="96" t="s">
        <v>152</v>
      </c>
      <c r="C54" s="97" t="s">
        <v>196</v>
      </c>
      <c r="D54" s="101" t="s">
        <v>1</v>
      </c>
      <c r="E54" s="63">
        <f t="shared" si="0"/>
        <v>15000</v>
      </c>
      <c r="F54" s="99">
        <v>500</v>
      </c>
      <c r="G54" s="99">
        <v>2500</v>
      </c>
      <c r="H54" s="99">
        <v>500</v>
      </c>
      <c r="I54" s="99">
        <v>0</v>
      </c>
      <c r="J54" s="99">
        <v>0</v>
      </c>
      <c r="K54" s="99">
        <v>2500</v>
      </c>
      <c r="L54" s="99">
        <v>1500</v>
      </c>
      <c r="M54" s="99">
        <v>5000</v>
      </c>
      <c r="N54" s="99">
        <v>0</v>
      </c>
      <c r="O54" s="99">
        <v>0</v>
      </c>
      <c r="P54" s="99">
        <v>2500</v>
      </c>
      <c r="Q54" s="100">
        <v>0</v>
      </c>
      <c r="R54" s="23"/>
      <c r="S54" s="23"/>
      <c r="T54" s="2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0.75" customHeight="1">
      <c r="A55" s="5"/>
      <c r="B55" s="96" t="s">
        <v>152</v>
      </c>
      <c r="C55" s="97" t="s">
        <v>197</v>
      </c>
      <c r="D55" s="101" t="s">
        <v>1</v>
      </c>
      <c r="E55" s="63">
        <f t="shared" si="0"/>
        <v>220000</v>
      </c>
      <c r="F55" s="99">
        <v>5000</v>
      </c>
      <c r="G55" s="99">
        <v>5000</v>
      </c>
      <c r="H55" s="99">
        <v>20000</v>
      </c>
      <c r="I55" s="99">
        <v>25000</v>
      </c>
      <c r="J55" s="99">
        <v>20000</v>
      </c>
      <c r="K55" s="99">
        <v>15000</v>
      </c>
      <c r="L55" s="99">
        <v>15000</v>
      </c>
      <c r="M55" s="99">
        <v>25000</v>
      </c>
      <c r="N55" s="99">
        <v>25000</v>
      </c>
      <c r="O55" s="99">
        <v>25000</v>
      </c>
      <c r="P55" s="99">
        <v>25000</v>
      </c>
      <c r="Q55" s="100">
        <v>15000</v>
      </c>
      <c r="R55" s="23"/>
      <c r="S55" s="23"/>
      <c r="T55" s="2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28.5" customHeight="1">
      <c r="A56" s="5"/>
      <c r="B56" s="96" t="s">
        <v>152</v>
      </c>
      <c r="C56" s="97" t="s">
        <v>198</v>
      </c>
      <c r="D56" s="101" t="s">
        <v>1</v>
      </c>
      <c r="E56" s="63">
        <f t="shared" si="0"/>
        <v>24000</v>
      </c>
      <c r="F56" s="99">
        <v>1000</v>
      </c>
      <c r="G56" s="99">
        <v>0</v>
      </c>
      <c r="H56" s="99">
        <v>2000</v>
      </c>
      <c r="I56" s="99">
        <v>3000</v>
      </c>
      <c r="J56" s="99">
        <v>1000</v>
      </c>
      <c r="K56" s="99">
        <v>3000</v>
      </c>
      <c r="L56" s="99">
        <v>3000</v>
      </c>
      <c r="M56" s="99">
        <v>3000</v>
      </c>
      <c r="N56" s="99">
        <v>0</v>
      </c>
      <c r="O56" s="99">
        <v>0</v>
      </c>
      <c r="P56" s="99">
        <v>3000</v>
      </c>
      <c r="Q56" s="100">
        <v>5000</v>
      </c>
      <c r="R56" s="23"/>
      <c r="S56" s="23"/>
      <c r="T56" s="2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28.5" customHeight="1">
      <c r="A57" s="5"/>
      <c r="B57" s="96" t="s">
        <v>152</v>
      </c>
      <c r="C57" s="97" t="s">
        <v>199</v>
      </c>
      <c r="D57" s="101" t="s">
        <v>1</v>
      </c>
      <c r="E57" s="63">
        <f t="shared" si="0"/>
        <v>63000</v>
      </c>
      <c r="F57" s="99">
        <v>3000</v>
      </c>
      <c r="G57" s="99">
        <v>6000</v>
      </c>
      <c r="H57" s="99">
        <v>2000</v>
      </c>
      <c r="I57" s="99">
        <v>12000</v>
      </c>
      <c r="J57" s="99">
        <v>7000</v>
      </c>
      <c r="K57" s="99">
        <v>7000</v>
      </c>
      <c r="L57" s="99">
        <v>2000</v>
      </c>
      <c r="M57" s="99">
        <v>2000</v>
      </c>
      <c r="N57" s="99">
        <v>8000</v>
      </c>
      <c r="O57" s="99">
        <v>8000</v>
      </c>
      <c r="P57" s="99">
        <v>1000</v>
      </c>
      <c r="Q57" s="100">
        <v>5000</v>
      </c>
      <c r="R57" s="23"/>
      <c r="S57" s="23"/>
      <c r="T57" s="2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28.5" customHeight="1">
      <c r="A58" s="5"/>
      <c r="B58" s="96" t="s">
        <v>152</v>
      </c>
      <c r="C58" s="97" t="s">
        <v>200</v>
      </c>
      <c r="D58" s="101" t="s">
        <v>1</v>
      </c>
      <c r="E58" s="63">
        <f t="shared" si="0"/>
        <v>1000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1000</v>
      </c>
      <c r="N58" s="99">
        <v>0</v>
      </c>
      <c r="O58" s="99">
        <v>0</v>
      </c>
      <c r="P58" s="99">
        <v>0</v>
      </c>
      <c r="Q58" s="100">
        <v>0</v>
      </c>
      <c r="R58" s="23"/>
      <c r="S58" s="23"/>
      <c r="T58" s="2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31.5" customHeight="1">
      <c r="A59" s="5"/>
      <c r="B59" s="96" t="s">
        <v>152</v>
      </c>
      <c r="C59" s="97" t="s">
        <v>201</v>
      </c>
      <c r="D59" s="101" t="s">
        <v>1</v>
      </c>
      <c r="E59" s="63">
        <f t="shared" si="0"/>
        <v>8000</v>
      </c>
      <c r="F59" s="99">
        <v>0</v>
      </c>
      <c r="G59" s="99">
        <v>2000</v>
      </c>
      <c r="H59" s="99">
        <v>2000</v>
      </c>
      <c r="I59" s="99">
        <v>0</v>
      </c>
      <c r="J59" s="99">
        <v>0</v>
      </c>
      <c r="K59" s="99">
        <v>0</v>
      </c>
      <c r="L59" s="99">
        <v>2000</v>
      </c>
      <c r="M59" s="99">
        <v>0</v>
      </c>
      <c r="N59" s="99">
        <v>0</v>
      </c>
      <c r="O59" s="99">
        <v>0</v>
      </c>
      <c r="P59" s="99">
        <v>2000</v>
      </c>
      <c r="Q59" s="100">
        <v>0</v>
      </c>
      <c r="R59" s="23"/>
      <c r="S59" s="23"/>
      <c r="T59" s="2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31.5" customHeight="1">
      <c r="A60" s="5"/>
      <c r="B60" s="96" t="s">
        <v>152</v>
      </c>
      <c r="C60" s="97" t="s">
        <v>159</v>
      </c>
      <c r="D60" s="101" t="s">
        <v>1</v>
      </c>
      <c r="E60" s="63">
        <f t="shared" si="0"/>
        <v>252000</v>
      </c>
      <c r="F60" s="99">
        <v>20000</v>
      </c>
      <c r="G60" s="99">
        <v>30000</v>
      </c>
      <c r="H60" s="99">
        <v>5000</v>
      </c>
      <c r="I60" s="99">
        <v>5000</v>
      </c>
      <c r="J60" s="99">
        <v>30000</v>
      </c>
      <c r="K60" s="99">
        <v>30000</v>
      </c>
      <c r="L60" s="99">
        <v>0</v>
      </c>
      <c r="M60" s="99">
        <v>30000</v>
      </c>
      <c r="N60" s="99">
        <v>30000</v>
      </c>
      <c r="O60" s="99">
        <v>35000</v>
      </c>
      <c r="P60" s="99">
        <v>37000</v>
      </c>
      <c r="Q60" s="100">
        <v>0</v>
      </c>
      <c r="R60" s="23"/>
      <c r="S60" s="23"/>
      <c r="T60" s="2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31.5" customHeight="1">
      <c r="A61" s="5"/>
      <c r="B61" s="96" t="s">
        <v>152</v>
      </c>
      <c r="C61" s="97" t="s">
        <v>202</v>
      </c>
      <c r="D61" s="101" t="s">
        <v>1</v>
      </c>
      <c r="E61" s="63">
        <f t="shared" si="0"/>
        <v>37000</v>
      </c>
      <c r="F61" s="99">
        <v>0</v>
      </c>
      <c r="G61" s="99">
        <v>2000</v>
      </c>
      <c r="H61" s="99">
        <v>10000</v>
      </c>
      <c r="I61" s="99">
        <v>0</v>
      </c>
      <c r="J61" s="99">
        <v>7000</v>
      </c>
      <c r="K61" s="99">
        <v>0</v>
      </c>
      <c r="L61" s="99">
        <v>7000</v>
      </c>
      <c r="M61" s="99">
        <v>0</v>
      </c>
      <c r="N61" s="99">
        <v>2000</v>
      </c>
      <c r="O61" s="99">
        <v>0</v>
      </c>
      <c r="P61" s="99">
        <v>2000</v>
      </c>
      <c r="Q61" s="100">
        <v>7000</v>
      </c>
      <c r="R61" s="23"/>
      <c r="S61" s="23"/>
      <c r="T61" s="2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30" customHeight="1">
      <c r="A62" s="5"/>
      <c r="B62" s="96" t="s">
        <v>152</v>
      </c>
      <c r="C62" s="97" t="s">
        <v>160</v>
      </c>
      <c r="D62" s="101" t="s">
        <v>1</v>
      </c>
      <c r="E62" s="63">
        <f t="shared" si="0"/>
        <v>669000</v>
      </c>
      <c r="F62" s="99">
        <v>20000</v>
      </c>
      <c r="G62" s="99">
        <v>60000</v>
      </c>
      <c r="H62" s="99">
        <v>30000</v>
      </c>
      <c r="I62" s="99">
        <v>59000</v>
      </c>
      <c r="J62" s="99">
        <v>10000</v>
      </c>
      <c r="K62" s="99">
        <v>40000</v>
      </c>
      <c r="L62" s="99">
        <v>100000</v>
      </c>
      <c r="M62" s="99">
        <v>10000</v>
      </c>
      <c r="N62" s="99">
        <v>20000</v>
      </c>
      <c r="O62" s="99">
        <v>100000</v>
      </c>
      <c r="P62" s="99">
        <v>100000</v>
      </c>
      <c r="Q62" s="100">
        <v>120000</v>
      </c>
      <c r="R62" s="23"/>
      <c r="S62" s="23"/>
      <c r="T62" s="2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33" customHeight="1">
      <c r="A63" s="5"/>
      <c r="B63" s="96" t="s">
        <v>152</v>
      </c>
      <c r="C63" s="97" t="s">
        <v>203</v>
      </c>
      <c r="D63" s="101" t="s">
        <v>1</v>
      </c>
      <c r="E63" s="63">
        <f t="shared" si="0"/>
        <v>227000</v>
      </c>
      <c r="F63" s="99">
        <v>10000</v>
      </c>
      <c r="G63" s="99">
        <v>5000</v>
      </c>
      <c r="H63" s="99">
        <v>20000</v>
      </c>
      <c r="I63" s="99">
        <v>10000</v>
      </c>
      <c r="J63" s="99">
        <v>25000</v>
      </c>
      <c r="K63" s="99">
        <v>15000</v>
      </c>
      <c r="L63" s="99">
        <v>15000</v>
      </c>
      <c r="M63" s="99">
        <v>20000</v>
      </c>
      <c r="N63" s="99">
        <v>10000</v>
      </c>
      <c r="O63" s="99">
        <v>30000</v>
      </c>
      <c r="P63" s="99">
        <v>20000</v>
      </c>
      <c r="Q63" s="100">
        <v>47000</v>
      </c>
      <c r="R63" s="23"/>
      <c r="S63" s="23"/>
      <c r="T63" s="2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30" customHeight="1">
      <c r="A64" s="5"/>
      <c r="B64" s="96" t="s">
        <v>153</v>
      </c>
      <c r="C64" s="97" t="s">
        <v>161</v>
      </c>
      <c r="D64" s="101" t="s">
        <v>1</v>
      </c>
      <c r="E64" s="63">
        <f t="shared" si="0"/>
        <v>28000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100">
        <v>28000</v>
      </c>
      <c r="R64" s="23"/>
      <c r="S64" s="23"/>
      <c r="T64" s="2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8.5" customHeight="1">
      <c r="A65" s="5"/>
      <c r="B65" s="96" t="s">
        <v>2</v>
      </c>
      <c r="C65" s="97" t="s">
        <v>108</v>
      </c>
      <c r="D65" s="101" t="s">
        <v>1</v>
      </c>
      <c r="E65" s="63">
        <f t="shared" si="0"/>
        <v>40000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20000</v>
      </c>
      <c r="L65" s="99">
        <v>0</v>
      </c>
      <c r="M65" s="99">
        <v>10000</v>
      </c>
      <c r="N65" s="99">
        <v>10000</v>
      </c>
      <c r="O65" s="99">
        <v>0</v>
      </c>
      <c r="P65" s="99">
        <v>0</v>
      </c>
      <c r="Q65" s="100">
        <v>0</v>
      </c>
      <c r="R65" s="23"/>
      <c r="S65" s="23"/>
      <c r="T65" s="2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30" customHeight="1">
      <c r="A66" s="5"/>
      <c r="B66" s="96" t="s">
        <v>2</v>
      </c>
      <c r="C66" s="97" t="s">
        <v>204</v>
      </c>
      <c r="D66" s="101" t="s">
        <v>1</v>
      </c>
      <c r="E66" s="63">
        <f t="shared" si="0"/>
        <v>260000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100000</v>
      </c>
      <c r="N66" s="99">
        <v>60000</v>
      </c>
      <c r="O66" s="99">
        <v>100000</v>
      </c>
      <c r="P66" s="99">
        <v>0</v>
      </c>
      <c r="Q66" s="100">
        <v>0</v>
      </c>
      <c r="R66" s="23"/>
      <c r="S66" s="23"/>
      <c r="T66" s="2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30.75" customHeight="1">
      <c r="A67" s="5"/>
      <c r="B67" s="96" t="s">
        <v>2</v>
      </c>
      <c r="C67" s="97" t="s">
        <v>162</v>
      </c>
      <c r="D67" s="101" t="s">
        <v>1</v>
      </c>
      <c r="E67" s="63">
        <f t="shared" si="0"/>
        <v>50000</v>
      </c>
      <c r="F67" s="99">
        <v>0</v>
      </c>
      <c r="G67" s="99">
        <v>0</v>
      </c>
      <c r="H67" s="99">
        <v>1000</v>
      </c>
      <c r="I67" s="99">
        <v>1000</v>
      </c>
      <c r="J67" s="99">
        <v>0</v>
      </c>
      <c r="K67" s="99">
        <v>1000</v>
      </c>
      <c r="L67" s="99">
        <v>8000</v>
      </c>
      <c r="M67" s="99">
        <v>6000</v>
      </c>
      <c r="N67" s="99">
        <v>4000</v>
      </c>
      <c r="O67" s="99">
        <v>2000</v>
      </c>
      <c r="P67" s="99">
        <v>15000</v>
      </c>
      <c r="Q67" s="100">
        <v>12000</v>
      </c>
      <c r="R67" s="23"/>
      <c r="S67" s="23"/>
      <c r="T67" s="2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1.5" customHeight="1">
      <c r="A68" s="5"/>
      <c r="B68" s="96" t="s">
        <v>2</v>
      </c>
      <c r="C68" s="97" t="s">
        <v>163</v>
      </c>
      <c r="D68" s="101" t="s">
        <v>1</v>
      </c>
      <c r="E68" s="63">
        <f t="shared" si="0"/>
        <v>15000</v>
      </c>
      <c r="F68" s="99">
        <v>0</v>
      </c>
      <c r="G68" s="99">
        <v>0</v>
      </c>
      <c r="H68" s="99">
        <v>0</v>
      </c>
      <c r="I68" s="99">
        <v>4000</v>
      </c>
      <c r="J68" s="99">
        <v>8000</v>
      </c>
      <c r="K68" s="99">
        <v>0</v>
      </c>
      <c r="L68" s="99">
        <v>0</v>
      </c>
      <c r="M68" s="99">
        <v>3000</v>
      </c>
      <c r="N68" s="99">
        <v>0</v>
      </c>
      <c r="O68" s="99">
        <v>0</v>
      </c>
      <c r="P68" s="99">
        <v>0</v>
      </c>
      <c r="Q68" s="100">
        <v>0</v>
      </c>
      <c r="R68" s="23"/>
      <c r="S68" s="23"/>
      <c r="T68" s="2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1.5" customHeight="1">
      <c r="A69" s="5"/>
      <c r="B69" s="96" t="s">
        <v>2</v>
      </c>
      <c r="C69" s="97" t="s">
        <v>164</v>
      </c>
      <c r="D69" s="101" t="s">
        <v>1</v>
      </c>
      <c r="E69" s="63">
        <f t="shared" si="0"/>
        <v>3000</v>
      </c>
      <c r="F69" s="99">
        <v>0</v>
      </c>
      <c r="G69" s="99">
        <v>0</v>
      </c>
      <c r="H69" s="99">
        <v>0</v>
      </c>
      <c r="I69" s="99">
        <v>1000</v>
      </c>
      <c r="J69" s="99">
        <v>1000</v>
      </c>
      <c r="K69" s="99">
        <v>0</v>
      </c>
      <c r="L69" s="99">
        <v>0</v>
      </c>
      <c r="M69" s="99">
        <v>1000</v>
      </c>
      <c r="N69" s="99">
        <v>0</v>
      </c>
      <c r="O69" s="99">
        <v>0</v>
      </c>
      <c r="P69" s="99">
        <v>0</v>
      </c>
      <c r="Q69" s="100">
        <v>0</v>
      </c>
      <c r="R69" s="23"/>
      <c r="S69" s="23"/>
      <c r="T69" s="2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1.5" customHeight="1">
      <c r="A70" s="5"/>
      <c r="B70" s="96" t="s">
        <v>2</v>
      </c>
      <c r="C70" s="97" t="s">
        <v>165</v>
      </c>
      <c r="D70" s="101" t="s">
        <v>1</v>
      </c>
      <c r="E70" s="63">
        <f t="shared" si="0"/>
        <v>50000</v>
      </c>
      <c r="F70" s="99">
        <v>1000</v>
      </c>
      <c r="G70" s="99">
        <v>6000</v>
      </c>
      <c r="H70" s="99">
        <v>2000</v>
      </c>
      <c r="I70" s="99">
        <v>2000</v>
      </c>
      <c r="J70" s="99">
        <v>5000</v>
      </c>
      <c r="K70" s="99">
        <v>1000</v>
      </c>
      <c r="L70" s="99">
        <v>1000</v>
      </c>
      <c r="M70" s="99">
        <v>5000</v>
      </c>
      <c r="N70" s="99">
        <v>8000</v>
      </c>
      <c r="O70" s="99">
        <v>5000</v>
      </c>
      <c r="P70" s="99">
        <v>10000</v>
      </c>
      <c r="Q70" s="100">
        <v>4000</v>
      </c>
      <c r="R70" s="23"/>
      <c r="S70" s="23"/>
      <c r="T70" s="2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1.5" customHeight="1">
      <c r="A71" s="5"/>
      <c r="B71" s="96" t="s">
        <v>2</v>
      </c>
      <c r="C71" s="97" t="s">
        <v>166</v>
      </c>
      <c r="D71" s="101" t="s">
        <v>1</v>
      </c>
      <c r="E71" s="63">
        <f t="shared" si="0"/>
        <v>5000</v>
      </c>
      <c r="F71" s="99">
        <v>0</v>
      </c>
      <c r="G71" s="99">
        <v>2000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2000</v>
      </c>
      <c r="Q71" s="100">
        <v>1000</v>
      </c>
      <c r="R71" s="23"/>
      <c r="S71" s="23"/>
      <c r="T71" s="2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1.5" customHeight="1">
      <c r="A72" s="5"/>
      <c r="B72" s="96" t="s">
        <v>2</v>
      </c>
      <c r="C72" s="97" t="s">
        <v>167</v>
      </c>
      <c r="D72" s="101" t="s">
        <v>1</v>
      </c>
      <c r="E72" s="63">
        <f t="shared" si="0"/>
        <v>35000</v>
      </c>
      <c r="F72" s="99">
        <v>1000</v>
      </c>
      <c r="G72" s="99">
        <v>1000</v>
      </c>
      <c r="H72" s="99">
        <v>1000</v>
      </c>
      <c r="I72" s="99">
        <v>8000</v>
      </c>
      <c r="J72" s="99">
        <v>1000</v>
      </c>
      <c r="K72" s="99">
        <v>7000</v>
      </c>
      <c r="L72" s="99">
        <v>2000</v>
      </c>
      <c r="M72" s="99">
        <v>5000</v>
      </c>
      <c r="N72" s="99">
        <v>2000</v>
      </c>
      <c r="O72" s="99">
        <v>2000</v>
      </c>
      <c r="P72" s="99">
        <v>2000</v>
      </c>
      <c r="Q72" s="100">
        <v>3000</v>
      </c>
      <c r="R72" s="23"/>
      <c r="S72" s="23"/>
      <c r="T72" s="2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1.5" customHeight="1">
      <c r="A73" s="5"/>
      <c r="B73" s="96" t="s">
        <v>2</v>
      </c>
      <c r="C73" s="97" t="s">
        <v>168</v>
      </c>
      <c r="D73" s="101" t="s">
        <v>1</v>
      </c>
      <c r="E73" s="63">
        <f t="shared" si="0"/>
        <v>5000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5000</v>
      </c>
      <c r="N73" s="99">
        <v>0</v>
      </c>
      <c r="O73" s="99">
        <v>0</v>
      </c>
      <c r="P73" s="99">
        <v>0</v>
      </c>
      <c r="Q73" s="100">
        <v>0</v>
      </c>
      <c r="R73" s="23"/>
      <c r="S73" s="23"/>
      <c r="T73" s="2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31.5" customHeight="1">
      <c r="A74" s="5"/>
      <c r="B74" s="96" t="s">
        <v>2</v>
      </c>
      <c r="C74" s="97" t="s">
        <v>229</v>
      </c>
      <c r="D74" s="98">
        <v>101001004</v>
      </c>
      <c r="E74" s="63">
        <f t="shared" si="0"/>
        <v>10867700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10867700</v>
      </c>
      <c r="M74" s="99">
        <v>0</v>
      </c>
      <c r="N74" s="99">
        <v>0</v>
      </c>
      <c r="O74" s="99">
        <v>0</v>
      </c>
      <c r="P74" s="99">
        <v>0</v>
      </c>
      <c r="Q74" s="100">
        <v>0</v>
      </c>
      <c r="R74" s="23"/>
      <c r="S74" s="23"/>
      <c r="T74" s="2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31.5" customHeight="1">
      <c r="A75" s="5"/>
      <c r="B75" s="96" t="s">
        <v>2</v>
      </c>
      <c r="C75" s="97" t="s">
        <v>230</v>
      </c>
      <c r="D75" s="98">
        <v>101002044</v>
      </c>
      <c r="E75" s="63">
        <f t="shared" si="0"/>
        <v>537600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537600</v>
      </c>
      <c r="N75" s="99">
        <v>0</v>
      </c>
      <c r="O75" s="99">
        <v>0</v>
      </c>
      <c r="P75" s="99">
        <v>0</v>
      </c>
      <c r="Q75" s="100">
        <v>0</v>
      </c>
      <c r="R75" s="23"/>
      <c r="S75" s="23"/>
      <c r="T75" s="2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1.5" customHeight="1">
      <c r="A76" s="5"/>
      <c r="B76" s="96" t="s">
        <v>2</v>
      </c>
      <c r="C76" s="97" t="s">
        <v>127</v>
      </c>
      <c r="D76" s="98">
        <v>101003024</v>
      </c>
      <c r="E76" s="63">
        <f t="shared" si="0"/>
        <v>2215500</v>
      </c>
      <c r="F76" s="99">
        <v>0</v>
      </c>
      <c r="G76" s="99">
        <v>325000</v>
      </c>
      <c r="H76" s="99">
        <v>147100</v>
      </c>
      <c r="I76" s="99">
        <v>823700</v>
      </c>
      <c r="J76" s="99">
        <v>500000</v>
      </c>
      <c r="K76" s="99">
        <v>419700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100">
        <v>0</v>
      </c>
      <c r="R76" s="23"/>
      <c r="S76" s="23"/>
      <c r="T76" s="2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1.5" customHeight="1">
      <c r="A77" s="5"/>
      <c r="B77" s="96" t="s">
        <v>2</v>
      </c>
      <c r="C77" s="97" t="s">
        <v>127</v>
      </c>
      <c r="D77" s="98">
        <v>101003028</v>
      </c>
      <c r="E77" s="63">
        <f t="shared" si="0"/>
        <v>63000</v>
      </c>
      <c r="F77" s="99">
        <v>5500</v>
      </c>
      <c r="G77" s="99">
        <v>5500</v>
      </c>
      <c r="H77" s="99">
        <v>5500</v>
      </c>
      <c r="I77" s="99">
        <v>5500</v>
      </c>
      <c r="J77" s="99">
        <v>5500</v>
      </c>
      <c r="K77" s="99">
        <v>5000</v>
      </c>
      <c r="L77" s="99">
        <v>5000</v>
      </c>
      <c r="M77" s="99">
        <v>5500</v>
      </c>
      <c r="N77" s="99">
        <v>5000</v>
      </c>
      <c r="O77" s="99">
        <v>5000</v>
      </c>
      <c r="P77" s="99">
        <v>5000</v>
      </c>
      <c r="Q77" s="100">
        <v>5000</v>
      </c>
      <c r="R77" s="23"/>
      <c r="S77" s="23"/>
      <c r="T77" s="2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7.5" customHeight="1">
      <c r="A78" s="5"/>
      <c r="B78" s="96" t="s">
        <v>2</v>
      </c>
      <c r="C78" s="97" t="s">
        <v>127</v>
      </c>
      <c r="D78" s="98">
        <v>101003029</v>
      </c>
      <c r="E78" s="63">
        <f t="shared" si="0"/>
        <v>63000</v>
      </c>
      <c r="F78" s="99">
        <v>5500</v>
      </c>
      <c r="G78" s="99">
        <v>5500</v>
      </c>
      <c r="H78" s="99">
        <v>5500</v>
      </c>
      <c r="I78" s="99">
        <v>5500</v>
      </c>
      <c r="J78" s="99">
        <v>5500</v>
      </c>
      <c r="K78" s="99">
        <v>5000</v>
      </c>
      <c r="L78" s="99">
        <v>5000</v>
      </c>
      <c r="M78" s="99">
        <v>5500</v>
      </c>
      <c r="N78" s="99">
        <v>5000</v>
      </c>
      <c r="O78" s="99">
        <v>5000</v>
      </c>
      <c r="P78" s="99">
        <v>5000</v>
      </c>
      <c r="Q78" s="100">
        <v>5000</v>
      </c>
      <c r="R78" s="23"/>
      <c r="S78" s="23"/>
      <c r="T78" s="2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31.5" customHeight="1">
      <c r="A79" s="5"/>
      <c r="B79" s="96" t="s">
        <v>2</v>
      </c>
      <c r="C79" s="97" t="s">
        <v>128</v>
      </c>
      <c r="D79" s="98">
        <v>102003004</v>
      </c>
      <c r="E79" s="63">
        <f t="shared" si="0"/>
        <v>262000</v>
      </c>
      <c r="F79" s="99">
        <v>0</v>
      </c>
      <c r="G79" s="99">
        <v>0</v>
      </c>
      <c r="H79" s="99">
        <v>262000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100">
        <v>0</v>
      </c>
      <c r="R79" s="23"/>
      <c r="S79" s="23"/>
      <c r="T79" s="2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31.5" customHeight="1">
      <c r="A80" s="5"/>
      <c r="B80" s="96" t="s">
        <v>3</v>
      </c>
      <c r="C80" s="97" t="s">
        <v>129</v>
      </c>
      <c r="D80" s="98">
        <v>101001001</v>
      </c>
      <c r="E80" s="63">
        <f t="shared" si="0"/>
        <v>169998900</v>
      </c>
      <c r="F80" s="99">
        <v>14170400</v>
      </c>
      <c r="G80" s="99">
        <v>14168400</v>
      </c>
      <c r="H80" s="99">
        <v>14168400</v>
      </c>
      <c r="I80" s="99">
        <v>28331400</v>
      </c>
      <c r="J80" s="99">
        <v>0</v>
      </c>
      <c r="K80" s="99">
        <v>14165800</v>
      </c>
      <c r="L80" s="99">
        <v>14165800</v>
      </c>
      <c r="M80" s="99">
        <v>27846300</v>
      </c>
      <c r="N80" s="99">
        <v>14651000</v>
      </c>
      <c r="O80" s="99">
        <v>0</v>
      </c>
      <c r="P80" s="99">
        <v>14165700</v>
      </c>
      <c r="Q80" s="100">
        <v>14165700</v>
      </c>
      <c r="R80" s="23"/>
      <c r="S80" s="23"/>
      <c r="T80" s="2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31.5" customHeight="1">
      <c r="A81" s="5"/>
      <c r="B81" s="96" t="s">
        <v>3</v>
      </c>
      <c r="C81" s="97" t="s">
        <v>231</v>
      </c>
      <c r="D81" s="98">
        <v>101001002</v>
      </c>
      <c r="E81" s="63">
        <f t="shared" si="0"/>
        <v>19972600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13680500</v>
      </c>
      <c r="P81" s="99">
        <v>0</v>
      </c>
      <c r="Q81" s="100">
        <v>6292100</v>
      </c>
      <c r="R81" s="23"/>
      <c r="S81" s="23"/>
      <c r="T81" s="2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31.5" customHeight="1">
      <c r="A82" s="5"/>
      <c r="B82" s="96" t="s">
        <v>222</v>
      </c>
      <c r="C82" s="97" t="s">
        <v>130</v>
      </c>
      <c r="D82" s="98">
        <v>107001001</v>
      </c>
      <c r="E82" s="63">
        <f t="shared" si="0"/>
        <v>26200</v>
      </c>
      <c r="F82" s="99">
        <v>6100</v>
      </c>
      <c r="G82" s="99">
        <v>0</v>
      </c>
      <c r="H82" s="99">
        <v>0</v>
      </c>
      <c r="I82" s="99">
        <v>6200</v>
      </c>
      <c r="J82" s="99">
        <v>0</v>
      </c>
      <c r="K82" s="99">
        <v>0</v>
      </c>
      <c r="L82" s="99">
        <v>6100</v>
      </c>
      <c r="M82" s="99">
        <v>0</v>
      </c>
      <c r="N82" s="99">
        <v>0</v>
      </c>
      <c r="O82" s="99">
        <v>7800</v>
      </c>
      <c r="P82" s="99">
        <v>0</v>
      </c>
      <c r="Q82" s="100">
        <v>0</v>
      </c>
      <c r="R82" s="23"/>
      <c r="S82" s="23"/>
      <c r="T82" s="2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31.5" customHeight="1">
      <c r="A83" s="5"/>
      <c r="B83" s="96" t="s">
        <v>222</v>
      </c>
      <c r="C83" s="97" t="s">
        <v>130</v>
      </c>
      <c r="D83" s="98">
        <v>107002001</v>
      </c>
      <c r="E83" s="63">
        <f t="shared" si="0"/>
        <v>32400</v>
      </c>
      <c r="F83" s="99">
        <v>7600</v>
      </c>
      <c r="G83" s="99">
        <v>0</v>
      </c>
      <c r="H83" s="99">
        <v>0</v>
      </c>
      <c r="I83" s="99">
        <v>7700</v>
      </c>
      <c r="J83" s="99">
        <v>0</v>
      </c>
      <c r="K83" s="99">
        <v>0</v>
      </c>
      <c r="L83" s="99">
        <v>9400</v>
      </c>
      <c r="M83" s="99">
        <v>0</v>
      </c>
      <c r="N83" s="99">
        <v>0</v>
      </c>
      <c r="O83" s="99">
        <v>7700</v>
      </c>
      <c r="P83" s="99">
        <v>0</v>
      </c>
      <c r="Q83" s="100">
        <v>0</v>
      </c>
      <c r="R83" s="23"/>
      <c r="S83" s="23"/>
      <c r="T83" s="2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31.5" customHeight="1">
      <c r="A84" s="5"/>
      <c r="B84" s="96" t="s">
        <v>222</v>
      </c>
      <c r="C84" s="97" t="s">
        <v>130</v>
      </c>
      <c r="D84" s="98">
        <v>107003001</v>
      </c>
      <c r="E84" s="63">
        <f t="shared" si="0"/>
        <v>27500</v>
      </c>
      <c r="F84" s="99">
        <v>6500</v>
      </c>
      <c r="G84" s="99">
        <v>0</v>
      </c>
      <c r="H84" s="99">
        <v>0</v>
      </c>
      <c r="I84" s="99">
        <v>6500</v>
      </c>
      <c r="J84" s="99">
        <v>0</v>
      </c>
      <c r="K84" s="99">
        <v>0</v>
      </c>
      <c r="L84" s="99">
        <v>6500</v>
      </c>
      <c r="M84" s="99">
        <v>0</v>
      </c>
      <c r="N84" s="99">
        <v>0</v>
      </c>
      <c r="O84" s="99">
        <v>8000</v>
      </c>
      <c r="P84" s="99">
        <v>0</v>
      </c>
      <c r="Q84" s="100">
        <v>0</v>
      </c>
      <c r="R84" s="23"/>
      <c r="S84" s="23"/>
      <c r="T84" s="2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31.5" customHeight="1">
      <c r="A85" s="5"/>
      <c r="B85" s="96" t="s">
        <v>222</v>
      </c>
      <c r="C85" s="97" t="s">
        <v>130</v>
      </c>
      <c r="D85" s="98">
        <v>107004001</v>
      </c>
      <c r="E85" s="63">
        <f t="shared" si="0"/>
        <v>25300</v>
      </c>
      <c r="F85" s="99">
        <v>5900</v>
      </c>
      <c r="G85" s="99">
        <v>0</v>
      </c>
      <c r="H85" s="99">
        <v>0</v>
      </c>
      <c r="I85" s="99">
        <v>6000</v>
      </c>
      <c r="J85" s="99">
        <v>0</v>
      </c>
      <c r="K85" s="99">
        <v>0</v>
      </c>
      <c r="L85" s="99">
        <v>6000</v>
      </c>
      <c r="M85" s="99">
        <v>0</v>
      </c>
      <c r="N85" s="99">
        <v>0</v>
      </c>
      <c r="O85" s="99">
        <v>7400</v>
      </c>
      <c r="P85" s="99">
        <v>0</v>
      </c>
      <c r="Q85" s="100">
        <v>0</v>
      </c>
      <c r="R85" s="23"/>
      <c r="S85" s="23"/>
      <c r="T85" s="2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31.5" customHeight="1">
      <c r="A86" s="5"/>
      <c r="B86" s="96" t="s">
        <v>222</v>
      </c>
      <c r="C86" s="97" t="s">
        <v>130</v>
      </c>
      <c r="D86" s="98">
        <v>107005001</v>
      </c>
      <c r="E86" s="63">
        <f t="shared" si="0"/>
        <v>20000</v>
      </c>
      <c r="F86" s="99">
        <v>4700</v>
      </c>
      <c r="G86" s="99">
        <v>0</v>
      </c>
      <c r="H86" s="99">
        <v>0</v>
      </c>
      <c r="I86" s="99">
        <v>4700</v>
      </c>
      <c r="J86" s="99">
        <v>0</v>
      </c>
      <c r="K86" s="99">
        <v>0</v>
      </c>
      <c r="L86" s="99">
        <v>5800</v>
      </c>
      <c r="M86" s="99">
        <v>0</v>
      </c>
      <c r="N86" s="99">
        <v>0</v>
      </c>
      <c r="O86" s="99">
        <v>4800</v>
      </c>
      <c r="P86" s="99">
        <v>0</v>
      </c>
      <c r="Q86" s="100">
        <v>0</v>
      </c>
      <c r="R86" s="23"/>
      <c r="S86" s="23"/>
      <c r="T86" s="2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31.5" customHeight="1">
      <c r="A87" s="5"/>
      <c r="B87" s="96" t="s">
        <v>222</v>
      </c>
      <c r="C87" s="97" t="s">
        <v>130</v>
      </c>
      <c r="D87" s="98">
        <v>107006001</v>
      </c>
      <c r="E87" s="63">
        <f t="shared" si="0"/>
        <v>13300</v>
      </c>
      <c r="F87" s="99">
        <v>3100</v>
      </c>
      <c r="G87" s="99">
        <v>0</v>
      </c>
      <c r="H87" s="99">
        <v>0</v>
      </c>
      <c r="I87" s="99">
        <v>3100</v>
      </c>
      <c r="J87" s="99">
        <v>0</v>
      </c>
      <c r="K87" s="99">
        <v>0</v>
      </c>
      <c r="L87" s="99">
        <v>3900</v>
      </c>
      <c r="M87" s="99">
        <v>0</v>
      </c>
      <c r="N87" s="99">
        <v>0</v>
      </c>
      <c r="O87" s="99">
        <v>3200</v>
      </c>
      <c r="P87" s="99">
        <v>0</v>
      </c>
      <c r="Q87" s="100">
        <v>0</v>
      </c>
      <c r="R87" s="23"/>
      <c r="S87" s="23"/>
      <c r="T87" s="2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31.5" customHeight="1">
      <c r="A88" s="5"/>
      <c r="B88" s="96" t="s">
        <v>222</v>
      </c>
      <c r="C88" s="97" t="s">
        <v>130</v>
      </c>
      <c r="D88" s="98">
        <v>107007001</v>
      </c>
      <c r="E88" s="63">
        <f t="shared" si="0"/>
        <v>23600</v>
      </c>
      <c r="F88" s="99">
        <v>5500</v>
      </c>
      <c r="G88" s="99">
        <v>0</v>
      </c>
      <c r="H88" s="99">
        <v>0</v>
      </c>
      <c r="I88" s="99">
        <v>5600</v>
      </c>
      <c r="J88" s="99">
        <v>0</v>
      </c>
      <c r="K88" s="99">
        <v>0</v>
      </c>
      <c r="L88" s="99">
        <v>5500</v>
      </c>
      <c r="M88" s="99">
        <v>0</v>
      </c>
      <c r="N88" s="99">
        <v>0</v>
      </c>
      <c r="O88" s="99">
        <v>7000</v>
      </c>
      <c r="P88" s="99">
        <v>0</v>
      </c>
      <c r="Q88" s="100">
        <v>0</v>
      </c>
      <c r="R88" s="23"/>
      <c r="S88" s="23"/>
      <c r="T88" s="2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39.75" customHeight="1">
      <c r="A89" s="5"/>
      <c r="B89" s="96" t="s">
        <v>222</v>
      </c>
      <c r="C89" s="97" t="s">
        <v>130</v>
      </c>
      <c r="D89" s="98">
        <v>107008001</v>
      </c>
      <c r="E89" s="63">
        <f t="shared" si="0"/>
        <v>6500</v>
      </c>
      <c r="F89" s="99">
        <v>1500</v>
      </c>
      <c r="G89" s="99">
        <v>0</v>
      </c>
      <c r="H89" s="99">
        <v>0</v>
      </c>
      <c r="I89" s="99">
        <v>1500</v>
      </c>
      <c r="J89" s="99">
        <v>0</v>
      </c>
      <c r="K89" s="99">
        <v>0</v>
      </c>
      <c r="L89" s="99">
        <v>1900</v>
      </c>
      <c r="M89" s="99">
        <v>0</v>
      </c>
      <c r="N89" s="99">
        <v>0</v>
      </c>
      <c r="O89" s="99">
        <v>1600</v>
      </c>
      <c r="P89" s="99">
        <v>0</v>
      </c>
      <c r="Q89" s="100">
        <v>0</v>
      </c>
      <c r="R89" s="23"/>
      <c r="S89" s="23"/>
      <c r="T89" s="2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33.75" customHeight="1">
      <c r="A90" s="5"/>
      <c r="B90" s="96" t="s">
        <v>222</v>
      </c>
      <c r="C90" s="97" t="s">
        <v>130</v>
      </c>
      <c r="D90" s="98">
        <v>107009001</v>
      </c>
      <c r="E90" s="63">
        <f t="shared" si="0"/>
        <v>13000</v>
      </c>
      <c r="F90" s="99">
        <v>3000</v>
      </c>
      <c r="G90" s="99">
        <v>0</v>
      </c>
      <c r="H90" s="99">
        <v>0</v>
      </c>
      <c r="I90" s="99">
        <v>3100</v>
      </c>
      <c r="J90" s="99">
        <v>0</v>
      </c>
      <c r="K90" s="99">
        <v>0</v>
      </c>
      <c r="L90" s="99">
        <v>3700</v>
      </c>
      <c r="M90" s="99">
        <v>0</v>
      </c>
      <c r="N90" s="99">
        <v>0</v>
      </c>
      <c r="O90" s="99">
        <v>3200</v>
      </c>
      <c r="P90" s="99">
        <v>0</v>
      </c>
      <c r="Q90" s="100">
        <v>0</v>
      </c>
      <c r="R90" s="23"/>
      <c r="S90" s="23"/>
      <c r="T90" s="2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44.25" customHeight="1">
      <c r="A91" s="5"/>
      <c r="B91" s="96" t="s">
        <v>222</v>
      </c>
      <c r="C91" s="97" t="s">
        <v>130</v>
      </c>
      <c r="D91" s="98">
        <v>107010001</v>
      </c>
      <c r="E91" s="63">
        <f t="shared" si="0"/>
        <v>27600</v>
      </c>
      <c r="F91" s="99">
        <v>6500</v>
      </c>
      <c r="G91" s="99">
        <v>0</v>
      </c>
      <c r="H91" s="99">
        <v>0</v>
      </c>
      <c r="I91" s="99">
        <v>6500</v>
      </c>
      <c r="J91" s="99">
        <v>0</v>
      </c>
      <c r="K91" s="99">
        <v>0</v>
      </c>
      <c r="L91" s="99">
        <v>6500</v>
      </c>
      <c r="M91" s="99">
        <v>0</v>
      </c>
      <c r="N91" s="99">
        <v>0</v>
      </c>
      <c r="O91" s="99">
        <v>8100</v>
      </c>
      <c r="P91" s="99">
        <v>0</v>
      </c>
      <c r="Q91" s="100">
        <v>0</v>
      </c>
      <c r="R91" s="23"/>
      <c r="S91" s="23"/>
      <c r="T91" s="2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36.75" customHeight="1">
      <c r="A92" s="5"/>
      <c r="B92" s="96" t="s">
        <v>222</v>
      </c>
      <c r="C92" s="97" t="s">
        <v>130</v>
      </c>
      <c r="D92" s="98">
        <v>107011001</v>
      </c>
      <c r="E92" s="63">
        <f t="shared" si="0"/>
        <v>535700</v>
      </c>
      <c r="F92" s="99">
        <v>126500</v>
      </c>
      <c r="G92" s="99">
        <v>0</v>
      </c>
      <c r="H92" s="99">
        <v>0</v>
      </c>
      <c r="I92" s="99">
        <v>126500</v>
      </c>
      <c r="J92" s="99">
        <v>0</v>
      </c>
      <c r="K92" s="99">
        <v>0</v>
      </c>
      <c r="L92" s="99">
        <v>126500</v>
      </c>
      <c r="M92" s="99">
        <v>0</v>
      </c>
      <c r="N92" s="99">
        <v>0</v>
      </c>
      <c r="O92" s="99">
        <v>156200</v>
      </c>
      <c r="P92" s="99">
        <v>0</v>
      </c>
      <c r="Q92" s="100">
        <v>0</v>
      </c>
      <c r="R92" s="23"/>
      <c r="S92" s="23"/>
      <c r="T92" s="2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46.5" customHeight="1">
      <c r="A93" s="5"/>
      <c r="B93" s="96" t="s">
        <v>4</v>
      </c>
      <c r="C93" s="97" t="s">
        <v>109</v>
      </c>
      <c r="D93" s="101" t="s">
        <v>1</v>
      </c>
      <c r="E93" s="63">
        <f t="shared" si="0"/>
        <v>50000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25000</v>
      </c>
      <c r="L93" s="99">
        <v>0</v>
      </c>
      <c r="M93" s="99">
        <v>0</v>
      </c>
      <c r="N93" s="99">
        <v>12500</v>
      </c>
      <c r="O93" s="99">
        <v>0</v>
      </c>
      <c r="P93" s="99">
        <v>0</v>
      </c>
      <c r="Q93" s="100">
        <v>12500</v>
      </c>
      <c r="R93" s="23"/>
      <c r="S93" s="23"/>
      <c r="T93" s="2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45" customHeight="1">
      <c r="A94" s="5"/>
      <c r="B94" s="96" t="s">
        <v>4</v>
      </c>
      <c r="C94" s="97" t="s">
        <v>25</v>
      </c>
      <c r="D94" s="101" t="s">
        <v>1</v>
      </c>
      <c r="E94" s="63">
        <f t="shared" si="0"/>
        <v>312000</v>
      </c>
      <c r="F94" s="99">
        <v>26000</v>
      </c>
      <c r="G94" s="99">
        <v>26000</v>
      </c>
      <c r="H94" s="99">
        <v>26000</v>
      </c>
      <c r="I94" s="99">
        <v>26000</v>
      </c>
      <c r="J94" s="99">
        <v>26000</v>
      </c>
      <c r="K94" s="99">
        <v>26000</v>
      </c>
      <c r="L94" s="99">
        <v>26000</v>
      </c>
      <c r="M94" s="99">
        <v>26000</v>
      </c>
      <c r="N94" s="99">
        <v>26000</v>
      </c>
      <c r="O94" s="99">
        <v>26000</v>
      </c>
      <c r="P94" s="99">
        <v>26000</v>
      </c>
      <c r="Q94" s="100">
        <v>26000</v>
      </c>
      <c r="R94" s="23"/>
      <c r="S94" s="23"/>
      <c r="T94" s="2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45.75" customHeight="1">
      <c r="A95" s="5"/>
      <c r="B95" s="96" t="s">
        <v>4</v>
      </c>
      <c r="C95" s="97" t="s">
        <v>110</v>
      </c>
      <c r="D95" s="101" t="s">
        <v>1</v>
      </c>
      <c r="E95" s="63">
        <f t="shared" si="0"/>
        <v>336000</v>
      </c>
      <c r="F95" s="99">
        <v>28000</v>
      </c>
      <c r="G95" s="99">
        <v>28000</v>
      </c>
      <c r="H95" s="99">
        <v>28000</v>
      </c>
      <c r="I95" s="99">
        <v>28000</v>
      </c>
      <c r="J95" s="99">
        <v>28000</v>
      </c>
      <c r="K95" s="99">
        <v>28000</v>
      </c>
      <c r="L95" s="99">
        <v>28000</v>
      </c>
      <c r="M95" s="99">
        <v>28000</v>
      </c>
      <c r="N95" s="99">
        <v>28000</v>
      </c>
      <c r="O95" s="99">
        <v>28000</v>
      </c>
      <c r="P95" s="99">
        <v>28000</v>
      </c>
      <c r="Q95" s="100">
        <v>28000</v>
      </c>
      <c r="R95" s="23"/>
      <c r="S95" s="23"/>
      <c r="T95" s="2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45.75" customHeight="1">
      <c r="A96" s="5"/>
      <c r="B96" s="96" t="s">
        <v>5</v>
      </c>
      <c r="C96" s="97" t="s">
        <v>116</v>
      </c>
      <c r="D96" s="101" t="s">
        <v>1</v>
      </c>
      <c r="E96" s="63">
        <f t="shared" si="0"/>
        <v>20000</v>
      </c>
      <c r="F96" s="99">
        <v>0</v>
      </c>
      <c r="G96" s="99">
        <v>0</v>
      </c>
      <c r="H96" s="99">
        <v>0</v>
      </c>
      <c r="I96" s="99">
        <v>10000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10000</v>
      </c>
      <c r="P96" s="99">
        <v>0</v>
      </c>
      <c r="Q96" s="100">
        <v>0</v>
      </c>
      <c r="R96" s="23"/>
      <c r="S96" s="23"/>
      <c r="T96" s="2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46.5" customHeight="1">
      <c r="A97" s="5"/>
      <c r="B97" s="96" t="s">
        <v>5</v>
      </c>
      <c r="C97" s="97" t="s">
        <v>131</v>
      </c>
      <c r="D97" s="98">
        <v>101003006</v>
      </c>
      <c r="E97" s="63">
        <f t="shared" si="0"/>
        <v>723600</v>
      </c>
      <c r="F97" s="99">
        <v>62300</v>
      </c>
      <c r="G97" s="99">
        <v>63600</v>
      </c>
      <c r="H97" s="99">
        <v>63600</v>
      </c>
      <c r="I97" s="99">
        <v>74900</v>
      </c>
      <c r="J97" s="99">
        <v>70000</v>
      </c>
      <c r="K97" s="99">
        <v>69000</v>
      </c>
      <c r="L97" s="99">
        <v>77200</v>
      </c>
      <c r="M97" s="99">
        <v>53600</v>
      </c>
      <c r="N97" s="99">
        <v>43000</v>
      </c>
      <c r="O97" s="99">
        <v>53000</v>
      </c>
      <c r="P97" s="99">
        <v>53000</v>
      </c>
      <c r="Q97" s="100">
        <v>40400</v>
      </c>
      <c r="R97" s="23"/>
      <c r="S97" s="23"/>
      <c r="T97" s="2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47.25" customHeight="1">
      <c r="A98" s="5"/>
      <c r="B98" s="96" t="s">
        <v>5</v>
      </c>
      <c r="C98" s="97" t="s">
        <v>131</v>
      </c>
      <c r="D98" s="98">
        <v>101003007</v>
      </c>
      <c r="E98" s="63">
        <f t="shared" si="0"/>
        <v>7073900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960000</v>
      </c>
      <c r="L98" s="99">
        <v>382400</v>
      </c>
      <c r="M98" s="99">
        <v>167400</v>
      </c>
      <c r="N98" s="99">
        <v>0</v>
      </c>
      <c r="O98" s="99">
        <v>50000</v>
      </c>
      <c r="P98" s="99">
        <v>5514100</v>
      </c>
      <c r="Q98" s="100">
        <v>0</v>
      </c>
      <c r="R98" s="23"/>
      <c r="S98" s="23"/>
      <c r="T98" s="2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49.5" customHeight="1">
      <c r="A99" s="5"/>
      <c r="B99" s="96" t="s">
        <v>6</v>
      </c>
      <c r="C99" s="97" t="s">
        <v>117</v>
      </c>
      <c r="D99" s="101" t="s">
        <v>1</v>
      </c>
      <c r="E99" s="63">
        <f t="shared" si="0"/>
        <v>40650000</v>
      </c>
      <c r="F99" s="99">
        <v>500000</v>
      </c>
      <c r="G99" s="99">
        <v>500000</v>
      </c>
      <c r="H99" s="99">
        <v>1000000</v>
      </c>
      <c r="I99" s="99">
        <v>6500000</v>
      </c>
      <c r="J99" s="99">
        <v>1500000</v>
      </c>
      <c r="K99" s="99">
        <v>1500000</v>
      </c>
      <c r="L99" s="99">
        <v>7500000</v>
      </c>
      <c r="M99" s="99">
        <v>2550000</v>
      </c>
      <c r="N99" s="99">
        <v>3500000</v>
      </c>
      <c r="O99" s="99">
        <v>7700000</v>
      </c>
      <c r="P99" s="99">
        <v>3300000</v>
      </c>
      <c r="Q99" s="100">
        <v>4600000</v>
      </c>
      <c r="R99" s="23"/>
      <c r="S99" s="23"/>
      <c r="T99" s="2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52.5" customHeight="1">
      <c r="A100" s="5"/>
      <c r="B100" s="96" t="s">
        <v>6</v>
      </c>
      <c r="C100" s="97" t="s">
        <v>118</v>
      </c>
      <c r="D100" s="101" t="s">
        <v>1</v>
      </c>
      <c r="E100" s="63">
        <f t="shared" si="0"/>
        <v>23250000</v>
      </c>
      <c r="F100" s="99">
        <v>1000000</v>
      </c>
      <c r="G100" s="99">
        <v>1000000</v>
      </c>
      <c r="H100" s="99">
        <v>1000000</v>
      </c>
      <c r="I100" s="99">
        <v>4000000</v>
      </c>
      <c r="J100" s="99">
        <v>1500000</v>
      </c>
      <c r="K100" s="99">
        <v>1000000</v>
      </c>
      <c r="L100" s="99">
        <v>4500000</v>
      </c>
      <c r="M100" s="99">
        <v>1500000</v>
      </c>
      <c r="N100" s="99">
        <v>200000</v>
      </c>
      <c r="O100" s="99">
        <v>4250000</v>
      </c>
      <c r="P100" s="99">
        <v>1500000</v>
      </c>
      <c r="Q100" s="100">
        <v>1800000</v>
      </c>
      <c r="R100" s="23"/>
      <c r="S100" s="23"/>
      <c r="T100" s="2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46.5" customHeight="1">
      <c r="A101" s="5"/>
      <c r="B101" s="96" t="s">
        <v>6</v>
      </c>
      <c r="C101" s="97" t="s">
        <v>119</v>
      </c>
      <c r="D101" s="101" t="s">
        <v>1</v>
      </c>
      <c r="E101" s="63">
        <f t="shared" si="0"/>
        <v>234000</v>
      </c>
      <c r="F101" s="99">
        <v>50000</v>
      </c>
      <c r="G101" s="99">
        <v>5000</v>
      </c>
      <c r="H101" s="99">
        <v>5000</v>
      </c>
      <c r="I101" s="99">
        <v>50000</v>
      </c>
      <c r="J101" s="99">
        <v>5000</v>
      </c>
      <c r="K101" s="99">
        <v>5000</v>
      </c>
      <c r="L101" s="99">
        <v>50000</v>
      </c>
      <c r="M101" s="99">
        <v>5000</v>
      </c>
      <c r="N101" s="99">
        <v>5000</v>
      </c>
      <c r="O101" s="99">
        <v>50000</v>
      </c>
      <c r="P101" s="99">
        <v>4000</v>
      </c>
      <c r="Q101" s="100">
        <v>0</v>
      </c>
      <c r="R101" s="23"/>
      <c r="S101" s="23"/>
      <c r="T101" s="2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46.5" customHeight="1">
      <c r="A102" s="5"/>
      <c r="B102" s="96" t="s">
        <v>6</v>
      </c>
      <c r="C102" s="97" t="s">
        <v>145</v>
      </c>
      <c r="D102" s="101" t="s">
        <v>1</v>
      </c>
      <c r="E102" s="63">
        <f t="shared" si="0"/>
        <v>1000000</v>
      </c>
      <c r="F102" s="99">
        <v>50000</v>
      </c>
      <c r="G102" s="99">
        <v>20000</v>
      </c>
      <c r="H102" s="99">
        <v>20000</v>
      </c>
      <c r="I102" s="99">
        <v>260000</v>
      </c>
      <c r="J102" s="99">
        <v>20000</v>
      </c>
      <c r="K102" s="99">
        <v>20000</v>
      </c>
      <c r="L102" s="99">
        <v>260000</v>
      </c>
      <c r="M102" s="99">
        <v>20000</v>
      </c>
      <c r="N102" s="99">
        <v>20000</v>
      </c>
      <c r="O102" s="99">
        <v>260000</v>
      </c>
      <c r="P102" s="99">
        <v>20000</v>
      </c>
      <c r="Q102" s="100">
        <v>30000</v>
      </c>
      <c r="R102" s="23"/>
      <c r="S102" s="23"/>
      <c r="T102" s="2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49.5" customHeight="1">
      <c r="A103" s="5"/>
      <c r="B103" s="96" t="s">
        <v>6</v>
      </c>
      <c r="C103" s="97" t="s">
        <v>67</v>
      </c>
      <c r="D103" s="101" t="s">
        <v>1</v>
      </c>
      <c r="E103" s="63">
        <f t="shared" si="0"/>
        <v>2350000</v>
      </c>
      <c r="F103" s="99">
        <v>195000</v>
      </c>
      <c r="G103" s="99">
        <v>195000</v>
      </c>
      <c r="H103" s="99">
        <v>40000</v>
      </c>
      <c r="I103" s="99">
        <v>196000</v>
      </c>
      <c r="J103" s="99">
        <v>196000</v>
      </c>
      <c r="K103" s="99">
        <v>196000</v>
      </c>
      <c r="L103" s="99">
        <v>196000</v>
      </c>
      <c r="M103" s="99">
        <v>196000</v>
      </c>
      <c r="N103" s="99">
        <v>196000</v>
      </c>
      <c r="O103" s="99">
        <v>196000</v>
      </c>
      <c r="P103" s="99">
        <v>196000</v>
      </c>
      <c r="Q103" s="100">
        <v>352000</v>
      </c>
      <c r="R103" s="23"/>
      <c r="S103" s="23"/>
      <c r="T103" s="2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46.5" customHeight="1">
      <c r="A104" s="5"/>
      <c r="B104" s="96" t="s">
        <v>6</v>
      </c>
      <c r="C104" s="97" t="s">
        <v>68</v>
      </c>
      <c r="D104" s="101" t="s">
        <v>1</v>
      </c>
      <c r="E104" s="63">
        <f t="shared" si="0"/>
        <v>125000</v>
      </c>
      <c r="F104" s="99">
        <v>0</v>
      </c>
      <c r="G104" s="99">
        <v>0</v>
      </c>
      <c r="H104" s="99">
        <v>125000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100">
        <v>0</v>
      </c>
      <c r="R104" s="23"/>
      <c r="S104" s="23"/>
      <c r="T104" s="2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45.75" customHeight="1">
      <c r="A105" s="5"/>
      <c r="B105" s="96" t="s">
        <v>6</v>
      </c>
      <c r="C105" s="97" t="s">
        <v>120</v>
      </c>
      <c r="D105" s="101" t="s">
        <v>1</v>
      </c>
      <c r="E105" s="63">
        <f t="shared" si="0"/>
        <v>8412000</v>
      </c>
      <c r="F105" s="99">
        <v>83000</v>
      </c>
      <c r="G105" s="99">
        <v>83000</v>
      </c>
      <c r="H105" s="99">
        <v>83000</v>
      </c>
      <c r="I105" s="99">
        <v>83000</v>
      </c>
      <c r="J105" s="99">
        <v>83000</v>
      </c>
      <c r="K105" s="99">
        <v>83000</v>
      </c>
      <c r="L105" s="99">
        <v>83000</v>
      </c>
      <c r="M105" s="99">
        <v>83000</v>
      </c>
      <c r="N105" s="99">
        <v>83000</v>
      </c>
      <c r="O105" s="99">
        <v>83000</v>
      </c>
      <c r="P105" s="99">
        <v>83000</v>
      </c>
      <c r="Q105" s="100">
        <v>7499000</v>
      </c>
      <c r="R105" s="23"/>
      <c r="S105" s="23"/>
      <c r="T105" s="2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49.5" customHeight="1">
      <c r="A106" s="5"/>
      <c r="B106" s="96" t="s">
        <v>6</v>
      </c>
      <c r="C106" s="97" t="s">
        <v>169</v>
      </c>
      <c r="D106" s="101" t="s">
        <v>1</v>
      </c>
      <c r="E106" s="63">
        <f t="shared" si="0"/>
        <v>100000</v>
      </c>
      <c r="F106" s="99">
        <v>8000</v>
      </c>
      <c r="G106" s="99">
        <v>8000</v>
      </c>
      <c r="H106" s="99">
        <v>8000</v>
      </c>
      <c r="I106" s="99">
        <v>8000</v>
      </c>
      <c r="J106" s="99">
        <v>8000</v>
      </c>
      <c r="K106" s="99">
        <v>8000</v>
      </c>
      <c r="L106" s="99">
        <v>8000</v>
      </c>
      <c r="M106" s="99">
        <v>8000</v>
      </c>
      <c r="N106" s="99">
        <v>8000</v>
      </c>
      <c r="O106" s="99">
        <v>8000</v>
      </c>
      <c r="P106" s="99">
        <v>8000</v>
      </c>
      <c r="Q106" s="100">
        <v>12000</v>
      </c>
      <c r="R106" s="23"/>
      <c r="S106" s="23"/>
      <c r="T106" s="2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52.5" customHeight="1">
      <c r="A107" s="5"/>
      <c r="B107" s="96" t="s">
        <v>6</v>
      </c>
      <c r="C107" s="97" t="s">
        <v>205</v>
      </c>
      <c r="D107" s="101" t="s">
        <v>1</v>
      </c>
      <c r="E107" s="63">
        <f t="shared" si="0"/>
        <v>1500000</v>
      </c>
      <c r="F107" s="99">
        <v>125000</v>
      </c>
      <c r="G107" s="99">
        <v>125000</v>
      </c>
      <c r="H107" s="99">
        <v>0</v>
      </c>
      <c r="I107" s="99">
        <v>0</v>
      </c>
      <c r="J107" s="99">
        <v>375000</v>
      </c>
      <c r="K107" s="99">
        <v>0</v>
      </c>
      <c r="L107" s="99">
        <v>0</v>
      </c>
      <c r="M107" s="99">
        <v>0</v>
      </c>
      <c r="N107" s="99">
        <v>500000</v>
      </c>
      <c r="O107" s="99">
        <v>0</v>
      </c>
      <c r="P107" s="99">
        <v>375000</v>
      </c>
      <c r="Q107" s="100">
        <v>0</v>
      </c>
      <c r="R107" s="23"/>
      <c r="S107" s="23"/>
      <c r="T107" s="2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46.5" customHeight="1">
      <c r="A108" s="5"/>
      <c r="B108" s="96" t="s">
        <v>6</v>
      </c>
      <c r="C108" s="97" t="s">
        <v>146</v>
      </c>
      <c r="D108" s="101" t="s">
        <v>1</v>
      </c>
      <c r="E108" s="63">
        <f t="shared" si="0"/>
        <v>600000</v>
      </c>
      <c r="F108" s="99">
        <v>50000</v>
      </c>
      <c r="G108" s="99">
        <v>50000</v>
      </c>
      <c r="H108" s="99">
        <v>50000</v>
      </c>
      <c r="I108" s="99">
        <v>50000</v>
      </c>
      <c r="J108" s="99">
        <v>50000</v>
      </c>
      <c r="K108" s="99">
        <v>50000</v>
      </c>
      <c r="L108" s="99">
        <v>50000</v>
      </c>
      <c r="M108" s="99">
        <v>50000</v>
      </c>
      <c r="N108" s="99">
        <v>50000</v>
      </c>
      <c r="O108" s="99">
        <v>50000</v>
      </c>
      <c r="P108" s="99">
        <v>50000</v>
      </c>
      <c r="Q108" s="100">
        <v>50000</v>
      </c>
      <c r="R108" s="23"/>
      <c r="S108" s="23"/>
      <c r="T108" s="2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47.25" customHeight="1">
      <c r="A109" s="5"/>
      <c r="B109" s="96" t="s">
        <v>6</v>
      </c>
      <c r="C109" s="97" t="s">
        <v>170</v>
      </c>
      <c r="D109" s="101" t="s">
        <v>1</v>
      </c>
      <c r="E109" s="63">
        <f t="shared" si="0"/>
        <v>5000</v>
      </c>
      <c r="F109" s="99">
        <v>400</v>
      </c>
      <c r="G109" s="99">
        <v>400</v>
      </c>
      <c r="H109" s="99">
        <v>400</v>
      </c>
      <c r="I109" s="99">
        <v>400</v>
      </c>
      <c r="J109" s="99">
        <v>400</v>
      </c>
      <c r="K109" s="99">
        <v>400</v>
      </c>
      <c r="L109" s="99">
        <v>400</v>
      </c>
      <c r="M109" s="99">
        <v>400</v>
      </c>
      <c r="N109" s="99">
        <v>400</v>
      </c>
      <c r="O109" s="99">
        <v>400</v>
      </c>
      <c r="P109" s="99">
        <v>400</v>
      </c>
      <c r="Q109" s="100">
        <v>600</v>
      </c>
      <c r="R109" s="23"/>
      <c r="S109" s="23"/>
      <c r="T109" s="2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44.25" customHeight="1">
      <c r="A110" s="5"/>
      <c r="B110" s="96" t="s">
        <v>6</v>
      </c>
      <c r="C110" s="97" t="s">
        <v>147</v>
      </c>
      <c r="D110" s="101" t="s">
        <v>1</v>
      </c>
      <c r="E110" s="63">
        <f t="shared" si="0"/>
        <v>500000</v>
      </c>
      <c r="F110" s="99">
        <v>40000</v>
      </c>
      <c r="G110" s="99">
        <v>40000</v>
      </c>
      <c r="H110" s="99">
        <v>40000</v>
      </c>
      <c r="I110" s="99">
        <v>40000</v>
      </c>
      <c r="J110" s="99">
        <v>40000</v>
      </c>
      <c r="K110" s="99">
        <v>40000</v>
      </c>
      <c r="L110" s="99">
        <v>40000</v>
      </c>
      <c r="M110" s="99">
        <v>40000</v>
      </c>
      <c r="N110" s="99">
        <v>40000</v>
      </c>
      <c r="O110" s="99">
        <v>40000</v>
      </c>
      <c r="P110" s="99">
        <v>40000</v>
      </c>
      <c r="Q110" s="100">
        <v>60000</v>
      </c>
      <c r="R110" s="23"/>
      <c r="S110" s="23"/>
      <c r="T110" s="2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45.75" customHeight="1">
      <c r="A111" s="5"/>
      <c r="B111" s="96" t="s">
        <v>7</v>
      </c>
      <c r="C111" s="97" t="s">
        <v>171</v>
      </c>
      <c r="D111" s="101" t="s">
        <v>1</v>
      </c>
      <c r="E111" s="63">
        <f t="shared" si="0"/>
        <v>230000</v>
      </c>
      <c r="F111" s="99">
        <v>19100</v>
      </c>
      <c r="G111" s="99">
        <v>19100</v>
      </c>
      <c r="H111" s="99">
        <v>19100</v>
      </c>
      <c r="I111" s="99">
        <v>19100</v>
      </c>
      <c r="J111" s="99">
        <v>19100</v>
      </c>
      <c r="K111" s="99">
        <v>19100</v>
      </c>
      <c r="L111" s="99">
        <v>19100</v>
      </c>
      <c r="M111" s="99">
        <v>19100</v>
      </c>
      <c r="N111" s="99">
        <v>19100</v>
      </c>
      <c r="O111" s="99">
        <v>19100</v>
      </c>
      <c r="P111" s="99">
        <v>19100</v>
      </c>
      <c r="Q111" s="100">
        <v>19900</v>
      </c>
      <c r="R111" s="23"/>
      <c r="S111" s="23"/>
      <c r="T111" s="2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49.5" customHeight="1">
      <c r="A112" s="5"/>
      <c r="B112" s="96" t="s">
        <v>7</v>
      </c>
      <c r="C112" s="97" t="s">
        <v>206</v>
      </c>
      <c r="D112" s="101" t="s">
        <v>1</v>
      </c>
      <c r="E112" s="63">
        <f t="shared" si="0"/>
        <v>50000</v>
      </c>
      <c r="F112" s="99">
        <v>0</v>
      </c>
      <c r="G112" s="99">
        <v>0</v>
      </c>
      <c r="H112" s="99">
        <v>12500</v>
      </c>
      <c r="I112" s="99">
        <v>0</v>
      </c>
      <c r="J112" s="99">
        <v>0</v>
      </c>
      <c r="K112" s="99">
        <v>12500</v>
      </c>
      <c r="L112" s="99">
        <v>0</v>
      </c>
      <c r="M112" s="99">
        <v>0</v>
      </c>
      <c r="N112" s="99">
        <v>12500</v>
      </c>
      <c r="O112" s="99">
        <v>0</v>
      </c>
      <c r="P112" s="99">
        <v>0</v>
      </c>
      <c r="Q112" s="100">
        <v>12500</v>
      </c>
      <c r="R112" s="23"/>
      <c r="S112" s="23"/>
      <c r="T112" s="2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50.25" customHeight="1">
      <c r="A113" s="5"/>
      <c r="B113" s="96" t="s">
        <v>7</v>
      </c>
      <c r="C113" s="97" t="s">
        <v>172</v>
      </c>
      <c r="D113" s="101" t="s">
        <v>1</v>
      </c>
      <c r="E113" s="63">
        <f t="shared" si="0"/>
        <v>43000</v>
      </c>
      <c r="F113" s="99">
        <v>0</v>
      </c>
      <c r="G113" s="99">
        <v>0</v>
      </c>
      <c r="H113" s="99">
        <v>0</v>
      </c>
      <c r="I113" s="99">
        <v>20000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23000</v>
      </c>
      <c r="Q113" s="100">
        <v>0</v>
      </c>
      <c r="R113" s="23"/>
      <c r="S113" s="23"/>
      <c r="T113" s="2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48" customHeight="1">
      <c r="A114" s="5"/>
      <c r="B114" s="96" t="s">
        <v>7</v>
      </c>
      <c r="C114" s="97" t="s">
        <v>232</v>
      </c>
      <c r="D114" s="98">
        <v>101002004</v>
      </c>
      <c r="E114" s="63">
        <f t="shared" si="0"/>
        <v>51864900</v>
      </c>
      <c r="F114" s="99">
        <v>0</v>
      </c>
      <c r="G114" s="99">
        <v>10000000</v>
      </c>
      <c r="H114" s="99">
        <v>10000000</v>
      </c>
      <c r="I114" s="99">
        <v>13759000</v>
      </c>
      <c r="J114" s="99">
        <v>0</v>
      </c>
      <c r="K114" s="99">
        <v>10171100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100">
        <v>7934800</v>
      </c>
      <c r="R114" s="23"/>
      <c r="S114" s="23"/>
      <c r="T114" s="2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51" customHeight="1">
      <c r="A115" s="5"/>
      <c r="B115" s="96" t="s">
        <v>7</v>
      </c>
      <c r="C115" s="97" t="s">
        <v>232</v>
      </c>
      <c r="D115" s="98">
        <v>101002021</v>
      </c>
      <c r="E115" s="63">
        <f t="shared" si="0"/>
        <v>6861800</v>
      </c>
      <c r="F115" s="99">
        <v>0</v>
      </c>
      <c r="G115" s="99">
        <v>0</v>
      </c>
      <c r="H115" s="99">
        <v>6861800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100">
        <v>0</v>
      </c>
      <c r="R115" s="23"/>
      <c r="S115" s="23"/>
      <c r="T115" s="2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47.25" customHeight="1">
      <c r="A116" s="5"/>
      <c r="B116" s="96" t="s">
        <v>7</v>
      </c>
      <c r="C116" s="97" t="s">
        <v>232</v>
      </c>
      <c r="D116" s="98">
        <v>101002032</v>
      </c>
      <c r="E116" s="63">
        <f t="shared" si="0"/>
        <v>44060300</v>
      </c>
      <c r="F116" s="99">
        <v>0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44060300</v>
      </c>
      <c r="M116" s="99">
        <v>0</v>
      </c>
      <c r="N116" s="99">
        <v>0</v>
      </c>
      <c r="O116" s="99">
        <v>0</v>
      </c>
      <c r="P116" s="99">
        <v>0</v>
      </c>
      <c r="Q116" s="100">
        <v>0</v>
      </c>
      <c r="R116" s="23"/>
      <c r="S116" s="23"/>
      <c r="T116" s="2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31.5" customHeight="1">
      <c r="A117" s="5"/>
      <c r="B117" s="96" t="s">
        <v>7</v>
      </c>
      <c r="C117" s="97" t="s">
        <v>232</v>
      </c>
      <c r="D117" s="98">
        <v>101002034</v>
      </c>
      <c r="E117" s="63">
        <f t="shared" si="0"/>
        <v>9391600</v>
      </c>
      <c r="F117" s="99">
        <v>0</v>
      </c>
      <c r="G117" s="99">
        <v>0</v>
      </c>
      <c r="H117" s="99">
        <v>4000000</v>
      </c>
      <c r="I117" s="99">
        <v>4293200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1098400</v>
      </c>
      <c r="P117" s="99">
        <v>0</v>
      </c>
      <c r="Q117" s="100">
        <v>0</v>
      </c>
      <c r="R117" s="23"/>
      <c r="S117" s="23"/>
      <c r="T117" s="2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47.25" customHeight="1">
      <c r="A118" s="5"/>
      <c r="B118" s="96" t="s">
        <v>7</v>
      </c>
      <c r="C118" s="97" t="s">
        <v>132</v>
      </c>
      <c r="D118" s="98">
        <v>101003003</v>
      </c>
      <c r="E118" s="63">
        <f t="shared" si="0"/>
        <v>1446800</v>
      </c>
      <c r="F118" s="99">
        <v>100000</v>
      </c>
      <c r="G118" s="99">
        <v>100000</v>
      </c>
      <c r="H118" s="99">
        <v>139000</v>
      </c>
      <c r="I118" s="99">
        <v>100000</v>
      </c>
      <c r="J118" s="99">
        <v>119500</v>
      </c>
      <c r="K118" s="99">
        <v>119500</v>
      </c>
      <c r="L118" s="99">
        <v>119500</v>
      </c>
      <c r="M118" s="99">
        <v>119500</v>
      </c>
      <c r="N118" s="99">
        <v>119500</v>
      </c>
      <c r="O118" s="99">
        <v>149600</v>
      </c>
      <c r="P118" s="99">
        <v>149600</v>
      </c>
      <c r="Q118" s="100">
        <v>111100</v>
      </c>
      <c r="R118" s="23"/>
      <c r="S118" s="23"/>
      <c r="T118" s="2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48.75" customHeight="1">
      <c r="A119" s="5"/>
      <c r="B119" s="96" t="s">
        <v>7</v>
      </c>
      <c r="C119" s="97" t="s">
        <v>132</v>
      </c>
      <c r="D119" s="98">
        <v>101003008</v>
      </c>
      <c r="E119" s="63">
        <f t="shared" si="0"/>
        <v>723400</v>
      </c>
      <c r="F119" s="99">
        <v>53700</v>
      </c>
      <c r="G119" s="99">
        <v>53700</v>
      </c>
      <c r="H119" s="99">
        <v>53700</v>
      </c>
      <c r="I119" s="99">
        <v>53700</v>
      </c>
      <c r="J119" s="99">
        <v>63400</v>
      </c>
      <c r="K119" s="99">
        <v>63400</v>
      </c>
      <c r="L119" s="99">
        <v>63800</v>
      </c>
      <c r="M119" s="99">
        <v>63800</v>
      </c>
      <c r="N119" s="99">
        <v>63400</v>
      </c>
      <c r="O119" s="99">
        <v>63400</v>
      </c>
      <c r="P119" s="99">
        <v>63400</v>
      </c>
      <c r="Q119" s="100">
        <v>64000</v>
      </c>
      <c r="R119" s="23"/>
      <c r="S119" s="23"/>
      <c r="T119" s="2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46.5" customHeight="1">
      <c r="A120" s="5"/>
      <c r="B120" s="96" t="s">
        <v>7</v>
      </c>
      <c r="C120" s="97" t="s">
        <v>132</v>
      </c>
      <c r="D120" s="98">
        <v>101003019</v>
      </c>
      <c r="E120" s="63">
        <f t="shared" si="0"/>
        <v>4000000</v>
      </c>
      <c r="F120" s="99">
        <v>0</v>
      </c>
      <c r="G120" s="99">
        <v>0</v>
      </c>
      <c r="H120" s="99">
        <v>0</v>
      </c>
      <c r="I120" s="99">
        <v>4000000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100">
        <v>0</v>
      </c>
      <c r="R120" s="23"/>
      <c r="S120" s="23"/>
      <c r="T120" s="2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48.75" customHeight="1">
      <c r="A121" s="5"/>
      <c r="B121" s="96" t="s">
        <v>7</v>
      </c>
      <c r="C121" s="97" t="s">
        <v>132</v>
      </c>
      <c r="D121" s="98">
        <v>101003030</v>
      </c>
      <c r="E121" s="63">
        <f t="shared" si="0"/>
        <v>64566000</v>
      </c>
      <c r="F121" s="99">
        <v>0</v>
      </c>
      <c r="G121" s="99">
        <v>0</v>
      </c>
      <c r="H121" s="99">
        <v>0</v>
      </c>
      <c r="I121" s="99">
        <v>17966300</v>
      </c>
      <c r="J121" s="99">
        <v>28813100</v>
      </c>
      <c r="K121" s="99">
        <v>17786600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100">
        <v>0</v>
      </c>
      <c r="R121" s="23"/>
      <c r="S121" s="23"/>
      <c r="T121" s="2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50.25" customHeight="1">
      <c r="A122" s="5"/>
      <c r="B122" s="96" t="s">
        <v>7</v>
      </c>
      <c r="C122" s="97" t="s">
        <v>132</v>
      </c>
      <c r="D122" s="98">
        <v>102003005</v>
      </c>
      <c r="E122" s="63">
        <f t="shared" si="0"/>
        <v>10000000</v>
      </c>
      <c r="F122" s="99">
        <v>0</v>
      </c>
      <c r="G122" s="99">
        <v>0</v>
      </c>
      <c r="H122" s="99">
        <v>10000000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100">
        <v>0</v>
      </c>
      <c r="R122" s="23"/>
      <c r="S122" s="23"/>
      <c r="T122" s="2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51" customHeight="1">
      <c r="A123" s="5"/>
      <c r="B123" s="96" t="s">
        <v>7</v>
      </c>
      <c r="C123" s="97" t="s">
        <v>233</v>
      </c>
      <c r="D123" s="98">
        <v>107001004</v>
      </c>
      <c r="E123" s="63">
        <f t="shared" si="0"/>
        <v>13300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13300</v>
      </c>
      <c r="P123" s="99">
        <v>0</v>
      </c>
      <c r="Q123" s="100">
        <v>0</v>
      </c>
      <c r="R123" s="23"/>
      <c r="S123" s="23"/>
      <c r="T123" s="2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51" customHeight="1">
      <c r="A124" s="5"/>
      <c r="B124" s="96" t="s">
        <v>7</v>
      </c>
      <c r="C124" s="97" t="s">
        <v>233</v>
      </c>
      <c r="D124" s="98">
        <v>107001005</v>
      </c>
      <c r="E124" s="63">
        <f t="shared" si="0"/>
        <v>65800</v>
      </c>
      <c r="F124" s="99">
        <v>0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65800</v>
      </c>
      <c r="P124" s="99">
        <v>0</v>
      </c>
      <c r="Q124" s="100">
        <v>0</v>
      </c>
      <c r="R124" s="23"/>
      <c r="S124" s="23"/>
      <c r="T124" s="2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46.5" customHeight="1">
      <c r="A125" s="5"/>
      <c r="B125" s="96" t="s">
        <v>7</v>
      </c>
      <c r="C125" s="97" t="s">
        <v>233</v>
      </c>
      <c r="D125" s="98">
        <v>107002004</v>
      </c>
      <c r="E125" s="63">
        <f t="shared" si="0"/>
        <v>13200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13200</v>
      </c>
      <c r="M125" s="99">
        <v>0</v>
      </c>
      <c r="N125" s="99">
        <v>0</v>
      </c>
      <c r="O125" s="99">
        <v>0</v>
      </c>
      <c r="P125" s="99">
        <v>0</v>
      </c>
      <c r="Q125" s="100">
        <v>0</v>
      </c>
      <c r="R125" s="23"/>
      <c r="S125" s="23"/>
      <c r="T125" s="2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46.5" customHeight="1">
      <c r="A126" s="5"/>
      <c r="B126" s="96" t="s">
        <v>7</v>
      </c>
      <c r="C126" s="97" t="s">
        <v>233</v>
      </c>
      <c r="D126" s="98">
        <v>107002005</v>
      </c>
      <c r="E126" s="63">
        <f t="shared" si="0"/>
        <v>120900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120900</v>
      </c>
      <c r="M126" s="99">
        <v>0</v>
      </c>
      <c r="N126" s="99">
        <v>0</v>
      </c>
      <c r="O126" s="99">
        <v>0</v>
      </c>
      <c r="P126" s="99">
        <v>0</v>
      </c>
      <c r="Q126" s="100">
        <v>0</v>
      </c>
      <c r="R126" s="23"/>
      <c r="S126" s="23"/>
      <c r="T126" s="2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46.5" customHeight="1">
      <c r="A127" s="5"/>
      <c r="B127" s="96" t="s">
        <v>7</v>
      </c>
      <c r="C127" s="97" t="s">
        <v>233</v>
      </c>
      <c r="D127" s="98">
        <v>107003004</v>
      </c>
      <c r="E127" s="63">
        <f t="shared" si="0"/>
        <v>19900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100">
        <v>19900</v>
      </c>
      <c r="R127" s="23"/>
      <c r="S127" s="23"/>
      <c r="T127" s="2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46.5" customHeight="1">
      <c r="A128" s="5"/>
      <c r="B128" s="96" t="s">
        <v>7</v>
      </c>
      <c r="C128" s="97" t="s">
        <v>233</v>
      </c>
      <c r="D128" s="98">
        <v>107003005</v>
      </c>
      <c r="E128" s="63">
        <f t="shared" si="0"/>
        <v>59500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100">
        <v>59500</v>
      </c>
      <c r="R128" s="23"/>
      <c r="S128" s="23"/>
      <c r="T128" s="2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48" customHeight="1">
      <c r="A129" s="5"/>
      <c r="B129" s="96" t="s">
        <v>7</v>
      </c>
      <c r="C129" s="97" t="s">
        <v>233</v>
      </c>
      <c r="D129" s="98">
        <v>107004004</v>
      </c>
      <c r="E129" s="63">
        <f t="shared" si="0"/>
        <v>10000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10000</v>
      </c>
      <c r="N129" s="99">
        <v>0</v>
      </c>
      <c r="O129" s="99">
        <v>0</v>
      </c>
      <c r="P129" s="99">
        <v>0</v>
      </c>
      <c r="Q129" s="100">
        <v>0</v>
      </c>
      <c r="R129" s="23"/>
      <c r="S129" s="23"/>
      <c r="T129" s="2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46.5" customHeight="1">
      <c r="A130" s="5"/>
      <c r="B130" s="96" t="s">
        <v>7</v>
      </c>
      <c r="C130" s="97" t="s">
        <v>233</v>
      </c>
      <c r="D130" s="98">
        <v>107004005</v>
      </c>
      <c r="E130" s="63">
        <f t="shared" si="0"/>
        <v>40000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40000</v>
      </c>
      <c r="N130" s="99">
        <v>0</v>
      </c>
      <c r="O130" s="99">
        <v>0</v>
      </c>
      <c r="P130" s="99">
        <v>0</v>
      </c>
      <c r="Q130" s="100">
        <v>0</v>
      </c>
      <c r="R130" s="23"/>
      <c r="S130" s="23"/>
      <c r="T130" s="2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45.75" customHeight="1">
      <c r="A131" s="5"/>
      <c r="B131" s="96" t="s">
        <v>7</v>
      </c>
      <c r="C131" s="97" t="s">
        <v>233</v>
      </c>
      <c r="D131" s="98">
        <v>107005004</v>
      </c>
      <c r="E131" s="63">
        <f aca="true" t="shared" si="1" ref="E131:E187">SUM(F131:Q131)</f>
        <v>7600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100">
        <v>7600</v>
      </c>
      <c r="R131" s="23"/>
      <c r="S131" s="23"/>
      <c r="T131" s="2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46.5" customHeight="1">
      <c r="A132" s="5"/>
      <c r="B132" s="96" t="s">
        <v>7</v>
      </c>
      <c r="C132" s="97" t="s">
        <v>233</v>
      </c>
      <c r="D132" s="98">
        <v>107005005</v>
      </c>
      <c r="E132" s="63">
        <f t="shared" si="1"/>
        <v>47800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100">
        <v>47800</v>
      </c>
      <c r="R132" s="23"/>
      <c r="S132" s="23"/>
      <c r="T132" s="2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48.75" customHeight="1">
      <c r="A133" s="5"/>
      <c r="B133" s="96" t="s">
        <v>7</v>
      </c>
      <c r="C133" s="97" t="s">
        <v>233</v>
      </c>
      <c r="D133" s="98">
        <v>107006004</v>
      </c>
      <c r="E133" s="63">
        <f t="shared" si="1"/>
        <v>6400</v>
      </c>
      <c r="F133" s="99">
        <v>0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6400</v>
      </c>
      <c r="P133" s="99">
        <v>0</v>
      </c>
      <c r="Q133" s="100">
        <v>0</v>
      </c>
      <c r="R133" s="23"/>
      <c r="S133" s="23"/>
      <c r="T133" s="2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48.75" customHeight="1">
      <c r="A134" s="5"/>
      <c r="B134" s="96" t="s">
        <v>7</v>
      </c>
      <c r="C134" s="97" t="s">
        <v>233</v>
      </c>
      <c r="D134" s="98">
        <v>107006005</v>
      </c>
      <c r="E134" s="63">
        <f t="shared" si="1"/>
        <v>27700</v>
      </c>
      <c r="F134" s="99">
        <v>0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27700</v>
      </c>
      <c r="P134" s="99">
        <v>0</v>
      </c>
      <c r="Q134" s="100">
        <v>0</v>
      </c>
      <c r="R134" s="23"/>
      <c r="S134" s="23"/>
      <c r="T134" s="2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39" customHeight="1">
      <c r="A135" s="5"/>
      <c r="B135" s="96" t="s">
        <v>7</v>
      </c>
      <c r="C135" s="97" t="s">
        <v>233</v>
      </c>
      <c r="D135" s="98">
        <v>107007004</v>
      </c>
      <c r="E135" s="63">
        <f t="shared" si="1"/>
        <v>13000</v>
      </c>
      <c r="F135" s="99">
        <v>0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13000</v>
      </c>
      <c r="N135" s="99">
        <v>0</v>
      </c>
      <c r="O135" s="99">
        <v>0</v>
      </c>
      <c r="P135" s="99">
        <v>0</v>
      </c>
      <c r="Q135" s="100">
        <v>0</v>
      </c>
      <c r="R135" s="23"/>
      <c r="S135" s="23"/>
      <c r="T135" s="2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43.5" customHeight="1">
      <c r="A136" s="5"/>
      <c r="B136" s="96" t="s">
        <v>7</v>
      </c>
      <c r="C136" s="97" t="s">
        <v>233</v>
      </c>
      <c r="D136" s="98">
        <v>107007005</v>
      </c>
      <c r="E136" s="63">
        <f t="shared" si="1"/>
        <v>54100</v>
      </c>
      <c r="F136" s="99">
        <v>0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54100</v>
      </c>
      <c r="N136" s="99">
        <v>0</v>
      </c>
      <c r="O136" s="99">
        <v>0</v>
      </c>
      <c r="P136" s="99">
        <v>0</v>
      </c>
      <c r="Q136" s="100">
        <v>0</v>
      </c>
      <c r="R136" s="23"/>
      <c r="S136" s="23"/>
      <c r="T136" s="2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46.5" customHeight="1">
      <c r="A137" s="5"/>
      <c r="B137" s="96" t="s">
        <v>7</v>
      </c>
      <c r="C137" s="97" t="s">
        <v>233</v>
      </c>
      <c r="D137" s="98">
        <v>107008004</v>
      </c>
      <c r="E137" s="63">
        <f t="shared" si="1"/>
        <v>25800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25800</v>
      </c>
      <c r="P137" s="99">
        <v>0</v>
      </c>
      <c r="Q137" s="100">
        <v>0</v>
      </c>
      <c r="R137" s="23"/>
      <c r="S137" s="23"/>
      <c r="T137" s="2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48" customHeight="1">
      <c r="A138" s="5"/>
      <c r="B138" s="96" t="s">
        <v>7</v>
      </c>
      <c r="C138" s="97" t="s">
        <v>233</v>
      </c>
      <c r="D138" s="98">
        <v>107008005</v>
      </c>
      <c r="E138" s="63">
        <f t="shared" si="1"/>
        <v>11800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11800</v>
      </c>
      <c r="P138" s="99">
        <v>0</v>
      </c>
      <c r="Q138" s="100">
        <v>0</v>
      </c>
      <c r="R138" s="23"/>
      <c r="S138" s="23"/>
      <c r="T138" s="2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48" customHeight="1">
      <c r="A139" s="5"/>
      <c r="B139" s="96" t="s">
        <v>7</v>
      </c>
      <c r="C139" s="97" t="s">
        <v>233</v>
      </c>
      <c r="D139" s="98">
        <v>107008006</v>
      </c>
      <c r="E139" s="63">
        <f t="shared" si="1"/>
        <v>5000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5000</v>
      </c>
      <c r="P139" s="99">
        <v>0</v>
      </c>
      <c r="Q139" s="100">
        <v>0</v>
      </c>
      <c r="R139" s="23"/>
      <c r="S139" s="23"/>
      <c r="T139" s="2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51" customHeight="1">
      <c r="A140" s="5"/>
      <c r="B140" s="96" t="s">
        <v>7</v>
      </c>
      <c r="C140" s="97" t="s">
        <v>233</v>
      </c>
      <c r="D140" s="98">
        <v>107009004</v>
      </c>
      <c r="E140" s="63">
        <f t="shared" si="1"/>
        <v>12000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12000</v>
      </c>
      <c r="P140" s="99">
        <v>0</v>
      </c>
      <c r="Q140" s="100">
        <v>0</v>
      </c>
      <c r="R140" s="23"/>
      <c r="S140" s="23"/>
      <c r="T140" s="2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51" customHeight="1">
      <c r="A141" s="5"/>
      <c r="B141" s="96" t="s">
        <v>7</v>
      </c>
      <c r="C141" s="97" t="s">
        <v>233</v>
      </c>
      <c r="D141" s="98">
        <v>107009005</v>
      </c>
      <c r="E141" s="63">
        <f t="shared" si="1"/>
        <v>24000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24000</v>
      </c>
      <c r="P141" s="99">
        <v>0</v>
      </c>
      <c r="Q141" s="100">
        <v>0</v>
      </c>
      <c r="R141" s="23"/>
      <c r="S141" s="23"/>
      <c r="T141" s="2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53.25" customHeight="1">
      <c r="A142" s="5"/>
      <c r="B142" s="96" t="s">
        <v>7</v>
      </c>
      <c r="C142" s="97" t="s">
        <v>233</v>
      </c>
      <c r="D142" s="98">
        <v>107009006</v>
      </c>
      <c r="E142" s="63">
        <f t="shared" si="1"/>
        <v>2100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2100</v>
      </c>
      <c r="P142" s="99">
        <v>0</v>
      </c>
      <c r="Q142" s="100">
        <v>0</v>
      </c>
      <c r="R142" s="23"/>
      <c r="S142" s="23"/>
      <c r="T142" s="2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48.75" customHeight="1">
      <c r="A143" s="5"/>
      <c r="B143" s="96" t="s">
        <v>8</v>
      </c>
      <c r="C143" s="97" t="s">
        <v>111</v>
      </c>
      <c r="D143" s="101" t="s">
        <v>1</v>
      </c>
      <c r="E143" s="63">
        <f t="shared" si="1"/>
        <v>345000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100">
        <v>345000</v>
      </c>
      <c r="R143" s="23"/>
      <c r="S143" s="23"/>
      <c r="T143" s="2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48.75" customHeight="1">
      <c r="A144" s="5"/>
      <c r="B144" s="96" t="s">
        <v>8</v>
      </c>
      <c r="C144" s="97" t="s">
        <v>173</v>
      </c>
      <c r="D144" s="98">
        <v>102002012</v>
      </c>
      <c r="E144" s="63">
        <f aca="true" t="shared" si="2" ref="E144:E149">SUM(F144:Q144)</f>
        <v>55557700</v>
      </c>
      <c r="F144" s="99">
        <v>2000000</v>
      </c>
      <c r="G144" s="99">
        <v>5600000</v>
      </c>
      <c r="H144" s="99">
        <v>5800000</v>
      </c>
      <c r="I144" s="99">
        <v>5600000</v>
      </c>
      <c r="J144" s="99">
        <v>5600000</v>
      </c>
      <c r="K144" s="99">
        <v>2900000</v>
      </c>
      <c r="L144" s="99">
        <v>0</v>
      </c>
      <c r="M144" s="99">
        <v>0</v>
      </c>
      <c r="N144" s="99">
        <v>4221100</v>
      </c>
      <c r="O144" s="99">
        <v>5800000</v>
      </c>
      <c r="P144" s="99">
        <v>6000000</v>
      </c>
      <c r="Q144" s="100">
        <v>12036600</v>
      </c>
      <c r="R144" s="23"/>
      <c r="S144" s="23"/>
      <c r="T144" s="2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50.25" customHeight="1">
      <c r="A145" s="5"/>
      <c r="B145" s="96" t="s">
        <v>8</v>
      </c>
      <c r="C145" s="97" t="s">
        <v>234</v>
      </c>
      <c r="D145" s="98">
        <v>102002005</v>
      </c>
      <c r="E145" s="63">
        <f t="shared" si="2"/>
        <v>58950700</v>
      </c>
      <c r="F145" s="99">
        <v>0</v>
      </c>
      <c r="G145" s="99">
        <v>0</v>
      </c>
      <c r="H145" s="99">
        <v>0</v>
      </c>
      <c r="I145" s="99">
        <v>0</v>
      </c>
      <c r="J145" s="99">
        <v>12800000</v>
      </c>
      <c r="K145" s="99">
        <v>31389700</v>
      </c>
      <c r="L145" s="99">
        <v>14761000</v>
      </c>
      <c r="M145" s="99">
        <v>0</v>
      </c>
      <c r="N145" s="99">
        <v>0</v>
      </c>
      <c r="O145" s="99">
        <v>0</v>
      </c>
      <c r="P145" s="99">
        <v>0</v>
      </c>
      <c r="Q145" s="100">
        <v>0</v>
      </c>
      <c r="R145" s="23"/>
      <c r="S145" s="23"/>
      <c r="T145" s="2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47.25">
      <c r="A146" s="5"/>
      <c r="B146" s="96" t="s">
        <v>8</v>
      </c>
      <c r="C146" s="97" t="s">
        <v>235</v>
      </c>
      <c r="D146" s="98">
        <v>101002017</v>
      </c>
      <c r="E146" s="63">
        <f t="shared" si="2"/>
        <v>4118200</v>
      </c>
      <c r="F146" s="99">
        <v>0</v>
      </c>
      <c r="G146" s="99">
        <v>300000</v>
      </c>
      <c r="H146" s="99">
        <v>700000</v>
      </c>
      <c r="I146" s="99">
        <v>300000</v>
      </c>
      <c r="J146" s="99">
        <v>400000</v>
      </c>
      <c r="K146" s="99">
        <v>100000</v>
      </c>
      <c r="L146" s="99">
        <v>135000</v>
      </c>
      <c r="M146" s="99">
        <v>0</v>
      </c>
      <c r="N146" s="99">
        <v>300000</v>
      </c>
      <c r="O146" s="99">
        <v>400000</v>
      </c>
      <c r="P146" s="99">
        <v>400000</v>
      </c>
      <c r="Q146" s="100">
        <v>1083200</v>
      </c>
      <c r="R146" s="23"/>
      <c r="S146" s="23"/>
      <c r="T146" s="2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47.25">
      <c r="A147" s="5"/>
      <c r="B147" s="96" t="s">
        <v>8</v>
      </c>
      <c r="C147" s="97" t="s">
        <v>235</v>
      </c>
      <c r="D147" s="98">
        <v>101002029</v>
      </c>
      <c r="E147" s="63">
        <f t="shared" si="2"/>
        <v>4568800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4568800</v>
      </c>
      <c r="N147" s="99">
        <v>0</v>
      </c>
      <c r="O147" s="99">
        <v>0</v>
      </c>
      <c r="P147" s="99">
        <v>0</v>
      </c>
      <c r="Q147" s="100">
        <v>0</v>
      </c>
      <c r="R147" s="23"/>
      <c r="S147" s="23"/>
      <c r="T147" s="2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47.25">
      <c r="A148" s="5"/>
      <c r="B148" s="96" t="s">
        <v>8</v>
      </c>
      <c r="C148" s="97" t="s">
        <v>235</v>
      </c>
      <c r="D148" s="98">
        <v>101002039</v>
      </c>
      <c r="E148" s="63">
        <f t="shared" si="2"/>
        <v>6350000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3027900</v>
      </c>
      <c r="M148" s="99">
        <v>1935900</v>
      </c>
      <c r="N148" s="99">
        <v>1386200</v>
      </c>
      <c r="O148" s="99">
        <v>0</v>
      </c>
      <c r="P148" s="99">
        <v>0</v>
      </c>
      <c r="Q148" s="100">
        <v>0</v>
      </c>
      <c r="R148" s="23"/>
      <c r="S148" s="23"/>
      <c r="T148" s="2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47.25">
      <c r="A149" s="5"/>
      <c r="B149" s="96" t="s">
        <v>8</v>
      </c>
      <c r="C149" s="97" t="s">
        <v>133</v>
      </c>
      <c r="D149" s="98">
        <v>101003001</v>
      </c>
      <c r="E149" s="63">
        <f t="shared" si="2"/>
        <v>1149200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560000</v>
      </c>
      <c r="M149" s="99">
        <v>535200</v>
      </c>
      <c r="N149" s="99">
        <v>54000</v>
      </c>
      <c r="O149" s="99">
        <v>0</v>
      </c>
      <c r="P149" s="99">
        <v>0</v>
      </c>
      <c r="Q149" s="100">
        <v>0</v>
      </c>
      <c r="R149" s="23"/>
      <c r="S149" s="23"/>
      <c r="T149" s="2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47.25">
      <c r="A150" s="5"/>
      <c r="B150" s="96" t="s">
        <v>8</v>
      </c>
      <c r="C150" s="97" t="s">
        <v>133</v>
      </c>
      <c r="D150" s="98">
        <v>101003009</v>
      </c>
      <c r="E150" s="63">
        <f t="shared" si="1"/>
        <v>548827300</v>
      </c>
      <c r="F150" s="99">
        <v>10182900</v>
      </c>
      <c r="G150" s="99">
        <v>43785700</v>
      </c>
      <c r="H150" s="99">
        <v>44463200</v>
      </c>
      <c r="I150" s="99">
        <v>77144300</v>
      </c>
      <c r="J150" s="99">
        <v>24144200</v>
      </c>
      <c r="K150" s="99">
        <v>89213300</v>
      </c>
      <c r="L150" s="99">
        <v>45205700</v>
      </c>
      <c r="M150" s="99">
        <v>17620100</v>
      </c>
      <c r="N150" s="99">
        <v>37250200</v>
      </c>
      <c r="O150" s="99">
        <v>62214900</v>
      </c>
      <c r="P150" s="99">
        <v>79571000</v>
      </c>
      <c r="Q150" s="100">
        <v>18031800</v>
      </c>
      <c r="R150" s="23"/>
      <c r="S150" s="23"/>
      <c r="T150" s="2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47.25">
      <c r="A151" s="5"/>
      <c r="B151" s="96" t="s">
        <v>8</v>
      </c>
      <c r="C151" s="97" t="s">
        <v>133</v>
      </c>
      <c r="D151" s="98">
        <v>101003010</v>
      </c>
      <c r="E151" s="63">
        <f t="shared" si="1"/>
        <v>543823400</v>
      </c>
      <c r="F151" s="99">
        <v>8850000</v>
      </c>
      <c r="G151" s="99">
        <v>40350000</v>
      </c>
      <c r="H151" s="99">
        <v>41900000</v>
      </c>
      <c r="I151" s="99">
        <v>76150000</v>
      </c>
      <c r="J151" s="99">
        <v>12200000</v>
      </c>
      <c r="K151" s="99">
        <v>50470000</v>
      </c>
      <c r="L151" s="99">
        <v>43400000</v>
      </c>
      <c r="M151" s="99">
        <v>43050000</v>
      </c>
      <c r="N151" s="99">
        <v>43909600</v>
      </c>
      <c r="O151" s="99">
        <v>52603500</v>
      </c>
      <c r="P151" s="99">
        <v>70500000</v>
      </c>
      <c r="Q151" s="100">
        <v>60440300</v>
      </c>
      <c r="R151" s="23"/>
      <c r="S151" s="23"/>
      <c r="T151" s="2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47.25">
      <c r="A152" s="5"/>
      <c r="B152" s="96" t="s">
        <v>8</v>
      </c>
      <c r="C152" s="97" t="s">
        <v>133</v>
      </c>
      <c r="D152" s="98">
        <v>101003014</v>
      </c>
      <c r="E152" s="63">
        <f t="shared" si="1"/>
        <v>5550200</v>
      </c>
      <c r="F152" s="99">
        <v>860000</v>
      </c>
      <c r="G152" s="99">
        <v>915000</v>
      </c>
      <c r="H152" s="99">
        <v>915000</v>
      </c>
      <c r="I152" s="99">
        <v>762000</v>
      </c>
      <c r="J152" s="99">
        <v>530000</v>
      </c>
      <c r="K152" s="99">
        <v>47000</v>
      </c>
      <c r="L152" s="99">
        <v>47000</v>
      </c>
      <c r="M152" s="99">
        <v>132000</v>
      </c>
      <c r="N152" s="99">
        <v>82000</v>
      </c>
      <c r="O152" s="99">
        <v>247000</v>
      </c>
      <c r="P152" s="99">
        <v>424000</v>
      </c>
      <c r="Q152" s="100">
        <v>589200</v>
      </c>
      <c r="R152" s="23"/>
      <c r="S152" s="23"/>
      <c r="T152" s="2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47.25">
      <c r="A153" s="5"/>
      <c r="B153" s="96" t="s">
        <v>8</v>
      </c>
      <c r="C153" s="97" t="s">
        <v>133</v>
      </c>
      <c r="D153" s="98">
        <v>101003017</v>
      </c>
      <c r="E153" s="63">
        <f t="shared" si="1"/>
        <v>7406800</v>
      </c>
      <c r="F153" s="99">
        <v>1110000</v>
      </c>
      <c r="G153" s="99">
        <v>1176500</v>
      </c>
      <c r="H153" s="99">
        <v>1389700</v>
      </c>
      <c r="I153" s="99">
        <v>1054500</v>
      </c>
      <c r="J153" s="99">
        <v>729000</v>
      </c>
      <c r="K153" s="99">
        <v>47600</v>
      </c>
      <c r="L153" s="99">
        <v>451100</v>
      </c>
      <c r="M153" s="99">
        <v>47900</v>
      </c>
      <c r="N153" s="99">
        <v>147900</v>
      </c>
      <c r="O153" s="99">
        <v>147900</v>
      </c>
      <c r="P153" s="99">
        <v>334800</v>
      </c>
      <c r="Q153" s="100">
        <v>769900</v>
      </c>
      <c r="R153" s="23"/>
      <c r="S153" s="23"/>
      <c r="T153" s="2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47.25">
      <c r="A154" s="5"/>
      <c r="B154" s="96" t="s">
        <v>8</v>
      </c>
      <c r="C154" s="97" t="s">
        <v>133</v>
      </c>
      <c r="D154" s="98">
        <v>101003025</v>
      </c>
      <c r="E154" s="63">
        <f t="shared" si="1"/>
        <v>945000</v>
      </c>
      <c r="F154" s="99">
        <v>0</v>
      </c>
      <c r="G154" s="99">
        <v>200000</v>
      </c>
      <c r="H154" s="99">
        <v>150000</v>
      </c>
      <c r="I154" s="99">
        <v>130500</v>
      </c>
      <c r="J154" s="99">
        <v>150000</v>
      </c>
      <c r="K154" s="99">
        <v>150000</v>
      </c>
      <c r="L154" s="99">
        <v>0</v>
      </c>
      <c r="M154" s="99">
        <v>0</v>
      </c>
      <c r="N154" s="99">
        <v>0</v>
      </c>
      <c r="O154" s="99">
        <v>100000</v>
      </c>
      <c r="P154" s="99">
        <v>64500</v>
      </c>
      <c r="Q154" s="100">
        <v>0</v>
      </c>
      <c r="R154" s="23"/>
      <c r="S154" s="23"/>
      <c r="T154" s="2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47.25">
      <c r="A155" s="5"/>
      <c r="B155" s="96" t="s">
        <v>8</v>
      </c>
      <c r="C155" s="97" t="s">
        <v>133</v>
      </c>
      <c r="D155" s="98">
        <v>101003027</v>
      </c>
      <c r="E155" s="63">
        <f t="shared" si="1"/>
        <v>301500</v>
      </c>
      <c r="F155" s="99">
        <v>40000</v>
      </c>
      <c r="G155" s="99">
        <v>95000</v>
      </c>
      <c r="H155" s="99">
        <v>48000</v>
      </c>
      <c r="I155" s="99">
        <v>50000</v>
      </c>
      <c r="J155" s="99">
        <v>20000</v>
      </c>
      <c r="K155" s="99">
        <v>25000</v>
      </c>
      <c r="L155" s="99">
        <v>0</v>
      </c>
      <c r="M155" s="99">
        <v>0</v>
      </c>
      <c r="N155" s="99">
        <v>10000</v>
      </c>
      <c r="O155" s="99">
        <v>10000</v>
      </c>
      <c r="P155" s="99">
        <v>3500</v>
      </c>
      <c r="Q155" s="100">
        <v>0</v>
      </c>
      <c r="R155" s="23"/>
      <c r="S155" s="23"/>
      <c r="T155" s="2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47.25">
      <c r="A156" s="5"/>
      <c r="B156" s="96" t="s">
        <v>8</v>
      </c>
      <c r="C156" s="97" t="s">
        <v>133</v>
      </c>
      <c r="D156" s="98">
        <v>101003031</v>
      </c>
      <c r="E156" s="63">
        <f t="shared" si="1"/>
        <v>6029600</v>
      </c>
      <c r="F156" s="99">
        <v>0</v>
      </c>
      <c r="G156" s="99">
        <v>1530000</v>
      </c>
      <c r="H156" s="99">
        <v>0</v>
      </c>
      <c r="I156" s="99">
        <v>294200</v>
      </c>
      <c r="J156" s="99">
        <v>0</v>
      </c>
      <c r="K156" s="99">
        <v>0</v>
      </c>
      <c r="L156" s="99">
        <v>457800</v>
      </c>
      <c r="M156" s="99">
        <v>3747600</v>
      </c>
      <c r="N156" s="99">
        <v>0</v>
      </c>
      <c r="O156" s="99">
        <v>0</v>
      </c>
      <c r="P156" s="99">
        <v>0</v>
      </c>
      <c r="Q156" s="100">
        <v>0</v>
      </c>
      <c r="R156" s="23"/>
      <c r="S156" s="23"/>
      <c r="T156" s="2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47.25">
      <c r="A157" s="5"/>
      <c r="B157" s="96" t="s">
        <v>8</v>
      </c>
      <c r="C157" s="97" t="s">
        <v>133</v>
      </c>
      <c r="D157" s="98">
        <v>101003039</v>
      </c>
      <c r="E157" s="63">
        <f t="shared" si="1"/>
        <v>1104900</v>
      </c>
      <c r="F157" s="99">
        <v>147000</v>
      </c>
      <c r="G157" s="99">
        <v>162000</v>
      </c>
      <c r="H157" s="99">
        <v>167000</v>
      </c>
      <c r="I157" s="99">
        <v>140000</v>
      </c>
      <c r="J157" s="99">
        <v>116000</v>
      </c>
      <c r="K157" s="99">
        <v>14300</v>
      </c>
      <c r="L157" s="99">
        <v>74300</v>
      </c>
      <c r="M157" s="99">
        <v>14300</v>
      </c>
      <c r="N157" s="99">
        <v>14300</v>
      </c>
      <c r="O157" s="99">
        <v>34300</v>
      </c>
      <c r="P157" s="99">
        <v>127000</v>
      </c>
      <c r="Q157" s="100">
        <v>94400</v>
      </c>
      <c r="R157" s="23"/>
      <c r="S157" s="23"/>
      <c r="T157" s="2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47.25">
      <c r="A158" s="5"/>
      <c r="B158" s="96" t="s">
        <v>8</v>
      </c>
      <c r="C158" s="97" t="s">
        <v>134</v>
      </c>
      <c r="D158" s="98">
        <v>101003034</v>
      </c>
      <c r="E158" s="63">
        <f t="shared" si="1"/>
        <v>14052900</v>
      </c>
      <c r="F158" s="99">
        <v>1069600</v>
      </c>
      <c r="G158" s="99">
        <v>0</v>
      </c>
      <c r="H158" s="99">
        <v>0</v>
      </c>
      <c r="I158" s="99">
        <v>3245300</v>
      </c>
      <c r="J158" s="99">
        <v>0</v>
      </c>
      <c r="K158" s="99">
        <v>0</v>
      </c>
      <c r="L158" s="99">
        <v>3462500</v>
      </c>
      <c r="M158" s="99">
        <v>0</v>
      </c>
      <c r="N158" s="99">
        <v>0</v>
      </c>
      <c r="O158" s="99">
        <v>4127800</v>
      </c>
      <c r="P158" s="99">
        <v>0</v>
      </c>
      <c r="Q158" s="100">
        <v>2147700</v>
      </c>
      <c r="R158" s="23"/>
      <c r="S158" s="23"/>
      <c r="T158" s="2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47.25">
      <c r="A159" s="5"/>
      <c r="B159" s="96" t="s">
        <v>8</v>
      </c>
      <c r="C159" s="97" t="s">
        <v>207</v>
      </c>
      <c r="D159" s="98">
        <v>102003003</v>
      </c>
      <c r="E159" s="63">
        <f t="shared" si="1"/>
        <v>39711000</v>
      </c>
      <c r="F159" s="99">
        <v>3850000</v>
      </c>
      <c r="G159" s="99">
        <v>3450000</v>
      </c>
      <c r="H159" s="99">
        <v>3450000</v>
      </c>
      <c r="I159" s="99">
        <v>3450000</v>
      </c>
      <c r="J159" s="99">
        <v>5200000</v>
      </c>
      <c r="K159" s="99">
        <v>280000</v>
      </c>
      <c r="L159" s="99">
        <v>4450000</v>
      </c>
      <c r="M159" s="99">
        <v>500000</v>
      </c>
      <c r="N159" s="99">
        <v>2343600</v>
      </c>
      <c r="O159" s="99">
        <v>3450000</v>
      </c>
      <c r="P159" s="99">
        <v>3350000</v>
      </c>
      <c r="Q159" s="100">
        <v>5937400</v>
      </c>
      <c r="R159" s="23"/>
      <c r="S159" s="23"/>
      <c r="T159" s="2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47.25">
      <c r="A160" s="5"/>
      <c r="B160" s="96" t="s">
        <v>8</v>
      </c>
      <c r="C160" s="97" t="s">
        <v>236</v>
      </c>
      <c r="D160" s="98">
        <v>102004001</v>
      </c>
      <c r="E160" s="63">
        <f t="shared" si="1"/>
        <v>2065800</v>
      </c>
      <c r="F160" s="99">
        <v>0</v>
      </c>
      <c r="G160" s="99">
        <v>0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  <c r="M160" s="99">
        <v>0</v>
      </c>
      <c r="N160" s="99">
        <v>0</v>
      </c>
      <c r="O160" s="99">
        <v>0</v>
      </c>
      <c r="P160" s="99">
        <v>0</v>
      </c>
      <c r="Q160" s="100">
        <v>2065800</v>
      </c>
      <c r="R160" s="23"/>
      <c r="S160" s="23"/>
      <c r="T160" s="2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47.25">
      <c r="A161" s="5"/>
      <c r="B161" s="96" t="s">
        <v>8</v>
      </c>
      <c r="C161" s="97" t="s">
        <v>237</v>
      </c>
      <c r="D161" s="98">
        <v>101004003</v>
      </c>
      <c r="E161" s="63">
        <f t="shared" si="1"/>
        <v>11000000</v>
      </c>
      <c r="F161" s="99">
        <v>0</v>
      </c>
      <c r="G161" s="99">
        <v>0</v>
      </c>
      <c r="H161" s="99">
        <v>0</v>
      </c>
      <c r="I161" s="99">
        <v>0</v>
      </c>
      <c r="J161" s="99">
        <v>0</v>
      </c>
      <c r="K161" s="99">
        <v>300000</v>
      </c>
      <c r="L161" s="99">
        <v>10700000</v>
      </c>
      <c r="M161" s="99">
        <v>0</v>
      </c>
      <c r="N161" s="99">
        <v>0</v>
      </c>
      <c r="O161" s="99">
        <v>0</v>
      </c>
      <c r="P161" s="99">
        <v>0</v>
      </c>
      <c r="Q161" s="100">
        <v>0</v>
      </c>
      <c r="R161" s="23"/>
      <c r="S161" s="23"/>
      <c r="T161" s="2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47.25">
      <c r="A162" s="5"/>
      <c r="B162" s="96" t="s">
        <v>8</v>
      </c>
      <c r="C162" s="97" t="s">
        <v>238</v>
      </c>
      <c r="D162" s="98" t="s">
        <v>246</v>
      </c>
      <c r="E162" s="63">
        <f t="shared" si="1"/>
        <v>-18666600</v>
      </c>
      <c r="F162" s="99">
        <v>-18666600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100">
        <v>0</v>
      </c>
      <c r="R162" s="23"/>
      <c r="S162" s="23"/>
      <c r="T162" s="2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47.25">
      <c r="A163" s="5"/>
      <c r="B163" s="96" t="s">
        <v>8</v>
      </c>
      <c r="C163" s="97" t="s">
        <v>239</v>
      </c>
      <c r="D163" s="98" t="s">
        <v>247</v>
      </c>
      <c r="E163" s="63">
        <f t="shared" si="1"/>
        <v>-1049900</v>
      </c>
      <c r="F163" s="99">
        <v>-1049900</v>
      </c>
      <c r="G163" s="99">
        <v>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100">
        <v>0</v>
      </c>
      <c r="R163" s="23"/>
      <c r="S163" s="23"/>
      <c r="T163" s="2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47.25">
      <c r="A164" s="5"/>
      <c r="B164" s="96" t="s">
        <v>8</v>
      </c>
      <c r="C164" s="97" t="s">
        <v>240</v>
      </c>
      <c r="D164" s="98" t="s">
        <v>248</v>
      </c>
      <c r="E164" s="63">
        <f t="shared" si="1"/>
        <v>-55100</v>
      </c>
      <c r="F164" s="99">
        <v>-55100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100">
        <v>0</v>
      </c>
      <c r="R164" s="23"/>
      <c r="S164" s="23"/>
      <c r="T164" s="2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47.25">
      <c r="A165" s="5"/>
      <c r="B165" s="96" t="s">
        <v>8</v>
      </c>
      <c r="C165" s="97" t="s">
        <v>240</v>
      </c>
      <c r="D165" s="98" t="s">
        <v>249</v>
      </c>
      <c r="E165" s="63">
        <f t="shared" si="1"/>
        <v>-58700</v>
      </c>
      <c r="F165" s="99">
        <v>-58700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100">
        <v>0</v>
      </c>
      <c r="R165" s="23"/>
      <c r="S165" s="23"/>
      <c r="T165" s="2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47.25">
      <c r="A166" s="5"/>
      <c r="B166" s="96" t="s">
        <v>8</v>
      </c>
      <c r="C166" s="97" t="s">
        <v>240</v>
      </c>
      <c r="D166" s="98" t="s">
        <v>250</v>
      </c>
      <c r="E166" s="63">
        <f t="shared" si="1"/>
        <v>-78400</v>
      </c>
      <c r="F166" s="99">
        <v>-78400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100">
        <v>0</v>
      </c>
      <c r="R166" s="23"/>
      <c r="S166" s="23"/>
      <c r="T166" s="2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47.25">
      <c r="A167" s="5"/>
      <c r="B167" s="96" t="s">
        <v>154</v>
      </c>
      <c r="C167" s="97" t="s">
        <v>112</v>
      </c>
      <c r="D167" s="101" t="s">
        <v>1</v>
      </c>
      <c r="E167" s="63">
        <f t="shared" si="1"/>
        <v>20000</v>
      </c>
      <c r="F167" s="99">
        <v>0</v>
      </c>
      <c r="G167" s="99">
        <v>0</v>
      </c>
      <c r="H167" s="99">
        <v>0</v>
      </c>
      <c r="I167" s="99">
        <v>10000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10000</v>
      </c>
      <c r="P167" s="99">
        <v>0</v>
      </c>
      <c r="Q167" s="100">
        <v>0</v>
      </c>
      <c r="R167" s="23"/>
      <c r="S167" s="23"/>
      <c r="T167" s="2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47.25">
      <c r="A168" s="5"/>
      <c r="B168" s="96" t="s">
        <v>154</v>
      </c>
      <c r="C168" s="97" t="s">
        <v>241</v>
      </c>
      <c r="D168" s="98">
        <v>102002004</v>
      </c>
      <c r="E168" s="63">
        <f t="shared" si="1"/>
        <v>215600</v>
      </c>
      <c r="F168" s="99">
        <v>0</v>
      </c>
      <c r="G168" s="99">
        <v>0</v>
      </c>
      <c r="H168" s="99">
        <v>215600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100">
        <v>0</v>
      </c>
      <c r="R168" s="23"/>
      <c r="S168" s="23"/>
      <c r="T168" s="2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47.25">
      <c r="A169" s="5"/>
      <c r="B169" s="96" t="s">
        <v>154</v>
      </c>
      <c r="C169" s="97" t="s">
        <v>135</v>
      </c>
      <c r="D169" s="98">
        <v>101003015</v>
      </c>
      <c r="E169" s="63">
        <f t="shared" si="1"/>
        <v>216800</v>
      </c>
      <c r="F169" s="99">
        <v>0</v>
      </c>
      <c r="G169" s="99">
        <v>28500</v>
      </c>
      <c r="H169" s="99">
        <v>18000</v>
      </c>
      <c r="I169" s="99">
        <v>18900</v>
      </c>
      <c r="J169" s="99">
        <v>17700</v>
      </c>
      <c r="K169" s="99">
        <v>17600</v>
      </c>
      <c r="L169" s="99">
        <v>18800</v>
      </c>
      <c r="M169" s="99">
        <v>18800</v>
      </c>
      <c r="N169" s="99">
        <v>19200</v>
      </c>
      <c r="O169" s="99">
        <v>19300</v>
      </c>
      <c r="P169" s="99">
        <v>19600</v>
      </c>
      <c r="Q169" s="100">
        <v>20400</v>
      </c>
      <c r="R169" s="23"/>
      <c r="S169" s="23"/>
      <c r="T169" s="2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47.25">
      <c r="A170" s="5"/>
      <c r="B170" s="96" t="s">
        <v>154</v>
      </c>
      <c r="C170" s="97" t="s">
        <v>136</v>
      </c>
      <c r="D170" s="98">
        <v>107008003</v>
      </c>
      <c r="E170" s="63">
        <f t="shared" si="1"/>
        <v>250000</v>
      </c>
      <c r="F170" s="99">
        <v>20800</v>
      </c>
      <c r="G170" s="99">
        <v>20800</v>
      </c>
      <c r="H170" s="99">
        <v>20800</v>
      </c>
      <c r="I170" s="99">
        <v>20800</v>
      </c>
      <c r="J170" s="99">
        <v>20800</v>
      </c>
      <c r="K170" s="99">
        <v>20800</v>
      </c>
      <c r="L170" s="99">
        <v>20800</v>
      </c>
      <c r="M170" s="99">
        <v>20800</v>
      </c>
      <c r="N170" s="99">
        <v>20800</v>
      </c>
      <c r="O170" s="99">
        <v>20800</v>
      </c>
      <c r="P170" s="99">
        <v>20800</v>
      </c>
      <c r="Q170" s="100">
        <v>21200</v>
      </c>
      <c r="R170" s="23"/>
      <c r="S170" s="23"/>
      <c r="T170" s="2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47.25">
      <c r="A171" s="5"/>
      <c r="B171" s="96" t="s">
        <v>9</v>
      </c>
      <c r="C171" s="97" t="s">
        <v>121</v>
      </c>
      <c r="D171" s="101" t="s">
        <v>1</v>
      </c>
      <c r="E171" s="63">
        <f t="shared" si="1"/>
        <v>278000</v>
      </c>
      <c r="F171" s="99">
        <v>15000</v>
      </c>
      <c r="G171" s="99">
        <v>15000</v>
      </c>
      <c r="H171" s="99">
        <v>15000</v>
      </c>
      <c r="I171" s="99">
        <v>29000</v>
      </c>
      <c r="J171" s="99">
        <v>29000</v>
      </c>
      <c r="K171" s="99">
        <v>29000</v>
      </c>
      <c r="L171" s="99">
        <v>29000</v>
      </c>
      <c r="M171" s="99">
        <v>29000</v>
      </c>
      <c r="N171" s="99">
        <v>29000</v>
      </c>
      <c r="O171" s="99">
        <v>29000</v>
      </c>
      <c r="P171" s="99">
        <v>15000</v>
      </c>
      <c r="Q171" s="100">
        <v>15000</v>
      </c>
      <c r="R171" s="23"/>
      <c r="S171" s="23"/>
      <c r="T171" s="2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47.25">
      <c r="A172" s="5"/>
      <c r="B172" s="96" t="s">
        <v>9</v>
      </c>
      <c r="C172" s="97" t="s">
        <v>208</v>
      </c>
      <c r="D172" s="101" t="s">
        <v>1</v>
      </c>
      <c r="E172" s="63">
        <f t="shared" si="1"/>
        <v>170000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70000</v>
      </c>
      <c r="L172" s="99">
        <v>0</v>
      </c>
      <c r="M172" s="99">
        <v>0</v>
      </c>
      <c r="N172" s="99">
        <v>0</v>
      </c>
      <c r="O172" s="99">
        <v>0</v>
      </c>
      <c r="P172" s="99">
        <v>100000</v>
      </c>
      <c r="Q172" s="100">
        <v>0</v>
      </c>
      <c r="R172" s="23"/>
      <c r="S172" s="23"/>
      <c r="T172" s="2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47.25">
      <c r="A173" s="5"/>
      <c r="B173" s="96" t="s">
        <v>9</v>
      </c>
      <c r="C173" s="97" t="s">
        <v>148</v>
      </c>
      <c r="D173" s="98">
        <v>101002028</v>
      </c>
      <c r="E173" s="63">
        <f t="shared" si="1"/>
        <v>918800</v>
      </c>
      <c r="F173" s="99">
        <v>0</v>
      </c>
      <c r="G173" s="99">
        <v>0</v>
      </c>
      <c r="H173" s="99">
        <v>799500</v>
      </c>
      <c r="I173" s="99">
        <v>0</v>
      </c>
      <c r="J173" s="99">
        <v>0</v>
      </c>
      <c r="K173" s="99">
        <v>0</v>
      </c>
      <c r="L173" s="99">
        <v>68600</v>
      </c>
      <c r="M173" s="99">
        <v>0</v>
      </c>
      <c r="N173" s="99">
        <v>0</v>
      </c>
      <c r="O173" s="99">
        <v>0</v>
      </c>
      <c r="P173" s="99">
        <v>0</v>
      </c>
      <c r="Q173" s="100">
        <v>50700</v>
      </c>
      <c r="R173" s="23"/>
      <c r="S173" s="23"/>
      <c r="T173" s="2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47.25">
      <c r="A174" s="5"/>
      <c r="B174" s="96" t="s">
        <v>9</v>
      </c>
      <c r="C174" s="97" t="s">
        <v>148</v>
      </c>
      <c r="D174" s="98">
        <v>101002036</v>
      </c>
      <c r="E174" s="63">
        <f t="shared" si="1"/>
        <v>47581000</v>
      </c>
      <c r="F174" s="99">
        <v>0</v>
      </c>
      <c r="G174" s="99">
        <v>0</v>
      </c>
      <c r="H174" s="99">
        <v>0</v>
      </c>
      <c r="I174" s="99">
        <v>0</v>
      </c>
      <c r="J174" s="99">
        <v>0</v>
      </c>
      <c r="K174" s="99">
        <v>0</v>
      </c>
      <c r="L174" s="99">
        <v>44988600</v>
      </c>
      <c r="M174" s="99">
        <v>0</v>
      </c>
      <c r="N174" s="99">
        <v>0</v>
      </c>
      <c r="O174" s="99">
        <v>0</v>
      </c>
      <c r="P174" s="99">
        <v>2592400</v>
      </c>
      <c r="Q174" s="100">
        <v>0</v>
      </c>
      <c r="R174" s="23"/>
      <c r="S174" s="23"/>
      <c r="T174" s="2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47.25">
      <c r="A175" s="5"/>
      <c r="B175" s="96" t="s">
        <v>9</v>
      </c>
      <c r="C175" s="97" t="s">
        <v>148</v>
      </c>
      <c r="D175" s="98">
        <v>101002042</v>
      </c>
      <c r="E175" s="63">
        <f t="shared" si="1"/>
        <v>4264200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4264200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100">
        <v>0</v>
      </c>
      <c r="R175" s="23"/>
      <c r="S175" s="23"/>
      <c r="T175" s="2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47.25">
      <c r="A176" s="5"/>
      <c r="B176" s="96" t="s">
        <v>9</v>
      </c>
      <c r="C176" s="97" t="s">
        <v>137</v>
      </c>
      <c r="D176" s="98">
        <v>101003004</v>
      </c>
      <c r="E176" s="63">
        <f t="shared" si="1"/>
        <v>492200</v>
      </c>
      <c r="F176" s="99">
        <v>5300</v>
      </c>
      <c r="G176" s="99">
        <v>65200</v>
      </c>
      <c r="H176" s="99">
        <v>40200</v>
      </c>
      <c r="I176" s="99">
        <v>40200</v>
      </c>
      <c r="J176" s="99">
        <v>40200</v>
      </c>
      <c r="K176" s="99">
        <v>40200</v>
      </c>
      <c r="L176" s="99">
        <v>40200</v>
      </c>
      <c r="M176" s="99">
        <v>40200</v>
      </c>
      <c r="N176" s="99">
        <v>41900</v>
      </c>
      <c r="O176" s="99">
        <v>52300</v>
      </c>
      <c r="P176" s="99">
        <v>44400</v>
      </c>
      <c r="Q176" s="100">
        <v>41900</v>
      </c>
      <c r="R176" s="23"/>
      <c r="S176" s="23"/>
      <c r="T176" s="2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47.25">
      <c r="A177" s="5"/>
      <c r="B177" s="96" t="s">
        <v>9</v>
      </c>
      <c r="C177" s="97" t="s">
        <v>138</v>
      </c>
      <c r="D177" s="98">
        <v>107011002</v>
      </c>
      <c r="E177" s="63">
        <f t="shared" si="1"/>
        <v>1477600</v>
      </c>
      <c r="F177" s="99">
        <v>40000</v>
      </c>
      <c r="G177" s="99">
        <v>170000</v>
      </c>
      <c r="H177" s="99">
        <v>200000</v>
      </c>
      <c r="I177" s="99">
        <v>170000</v>
      </c>
      <c r="J177" s="99">
        <v>170000</v>
      </c>
      <c r="K177" s="99">
        <v>170000</v>
      </c>
      <c r="L177" s="99">
        <v>170000</v>
      </c>
      <c r="M177" s="99">
        <v>170000</v>
      </c>
      <c r="N177" s="99">
        <v>117600</v>
      </c>
      <c r="O177" s="99">
        <v>50000</v>
      </c>
      <c r="P177" s="99">
        <v>50000</v>
      </c>
      <c r="Q177" s="100">
        <v>0</v>
      </c>
      <c r="R177" s="23"/>
      <c r="S177" s="23"/>
      <c r="T177" s="2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47.25">
      <c r="A178" s="5"/>
      <c r="B178" s="96" t="s">
        <v>9</v>
      </c>
      <c r="C178" s="97" t="s">
        <v>242</v>
      </c>
      <c r="D178" s="98">
        <v>101004002</v>
      </c>
      <c r="E178" s="63">
        <f t="shared" si="1"/>
        <v>5910700</v>
      </c>
      <c r="F178" s="99">
        <v>0</v>
      </c>
      <c r="G178" s="99">
        <v>0</v>
      </c>
      <c r="H178" s="99">
        <v>0</v>
      </c>
      <c r="I178" s="99">
        <v>0</v>
      </c>
      <c r="J178" s="99">
        <v>5910700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100">
        <v>0</v>
      </c>
      <c r="R178" s="23"/>
      <c r="S178" s="23"/>
      <c r="T178" s="2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47.25">
      <c r="A179" s="5"/>
      <c r="B179" s="96" t="s">
        <v>155</v>
      </c>
      <c r="C179" s="97" t="s">
        <v>149</v>
      </c>
      <c r="D179" s="101" t="s">
        <v>1</v>
      </c>
      <c r="E179" s="63">
        <f t="shared" si="1"/>
        <v>10000</v>
      </c>
      <c r="F179" s="99">
        <v>0</v>
      </c>
      <c r="G179" s="99">
        <v>0</v>
      </c>
      <c r="H179" s="99">
        <v>0</v>
      </c>
      <c r="I179" s="99">
        <v>4000</v>
      </c>
      <c r="J179" s="99">
        <v>0</v>
      </c>
      <c r="K179" s="99">
        <v>0</v>
      </c>
      <c r="L179" s="99">
        <v>0</v>
      </c>
      <c r="M179" s="99">
        <v>0</v>
      </c>
      <c r="N179" s="99">
        <v>6000</v>
      </c>
      <c r="O179" s="99">
        <v>0</v>
      </c>
      <c r="P179" s="99">
        <v>0</v>
      </c>
      <c r="Q179" s="100">
        <v>0</v>
      </c>
      <c r="R179" s="23"/>
      <c r="S179" s="23"/>
      <c r="T179" s="2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47.25">
      <c r="A180" s="5"/>
      <c r="B180" s="96" t="s">
        <v>10</v>
      </c>
      <c r="C180" s="97" t="s">
        <v>139</v>
      </c>
      <c r="D180" s="101" t="s">
        <v>1</v>
      </c>
      <c r="E180" s="63">
        <f t="shared" si="1"/>
        <v>50000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99">
        <v>0</v>
      </c>
      <c r="M180" s="99">
        <v>0</v>
      </c>
      <c r="N180" s="99">
        <v>0</v>
      </c>
      <c r="O180" s="99">
        <v>0</v>
      </c>
      <c r="P180" s="99">
        <v>0</v>
      </c>
      <c r="Q180" s="100">
        <v>50000</v>
      </c>
      <c r="R180" s="23"/>
      <c r="S180" s="23"/>
      <c r="T180" s="2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47.25">
      <c r="A181" s="5"/>
      <c r="B181" s="96" t="s">
        <v>10</v>
      </c>
      <c r="C181" s="97" t="s">
        <v>243</v>
      </c>
      <c r="D181" s="98">
        <v>101003005</v>
      </c>
      <c r="E181" s="63">
        <f t="shared" si="1"/>
        <v>3923600</v>
      </c>
      <c r="F181" s="99">
        <v>290400</v>
      </c>
      <c r="G181" s="99">
        <v>290400</v>
      </c>
      <c r="H181" s="99">
        <v>290400</v>
      </c>
      <c r="I181" s="99">
        <v>454800</v>
      </c>
      <c r="J181" s="99">
        <v>324700</v>
      </c>
      <c r="K181" s="99">
        <v>324700</v>
      </c>
      <c r="L181" s="99">
        <v>324700</v>
      </c>
      <c r="M181" s="99">
        <v>324700</v>
      </c>
      <c r="N181" s="99">
        <v>324700</v>
      </c>
      <c r="O181" s="99">
        <v>324700</v>
      </c>
      <c r="P181" s="99">
        <v>324700</v>
      </c>
      <c r="Q181" s="100">
        <v>324700</v>
      </c>
      <c r="R181" s="23"/>
      <c r="S181" s="23"/>
      <c r="T181" s="2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47.25">
      <c r="A182" s="5"/>
      <c r="B182" s="96" t="s">
        <v>10</v>
      </c>
      <c r="C182" s="97" t="s">
        <v>243</v>
      </c>
      <c r="D182" s="98">
        <v>101003011</v>
      </c>
      <c r="E182" s="63">
        <f t="shared" si="1"/>
        <v>723600</v>
      </c>
      <c r="F182" s="99">
        <v>50000</v>
      </c>
      <c r="G182" s="99">
        <v>60000</v>
      </c>
      <c r="H182" s="99">
        <v>60000</v>
      </c>
      <c r="I182" s="99">
        <v>80000</v>
      </c>
      <c r="J182" s="99">
        <v>58200</v>
      </c>
      <c r="K182" s="99">
        <v>70000</v>
      </c>
      <c r="L182" s="99">
        <v>70000</v>
      </c>
      <c r="M182" s="99">
        <v>70000</v>
      </c>
      <c r="N182" s="99">
        <v>70000</v>
      </c>
      <c r="O182" s="99">
        <v>60000</v>
      </c>
      <c r="P182" s="99">
        <v>45400</v>
      </c>
      <c r="Q182" s="100">
        <v>30000</v>
      </c>
      <c r="R182" s="23"/>
      <c r="S182" s="23"/>
      <c r="T182" s="2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47.25">
      <c r="A183" s="5"/>
      <c r="B183" s="96" t="s">
        <v>10</v>
      </c>
      <c r="C183" s="97" t="s">
        <v>243</v>
      </c>
      <c r="D183" s="98">
        <v>101003012</v>
      </c>
      <c r="E183" s="63">
        <f t="shared" si="1"/>
        <v>8828600</v>
      </c>
      <c r="F183" s="99">
        <v>750000</v>
      </c>
      <c r="G183" s="99">
        <v>750000</v>
      </c>
      <c r="H183" s="99">
        <v>750000</v>
      </c>
      <c r="I183" s="99">
        <v>950000</v>
      </c>
      <c r="J183" s="99">
        <v>550000</v>
      </c>
      <c r="K183" s="99">
        <v>815800</v>
      </c>
      <c r="L183" s="99">
        <v>900000</v>
      </c>
      <c r="M183" s="99">
        <v>900000</v>
      </c>
      <c r="N183" s="99">
        <v>900000</v>
      </c>
      <c r="O183" s="99">
        <v>562800</v>
      </c>
      <c r="P183" s="99">
        <v>500000</v>
      </c>
      <c r="Q183" s="100">
        <v>500000</v>
      </c>
      <c r="R183" s="23"/>
      <c r="S183" s="23"/>
      <c r="T183" s="2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47.25">
      <c r="A184" s="5"/>
      <c r="B184" s="96" t="s">
        <v>10</v>
      </c>
      <c r="C184" s="97" t="s">
        <v>243</v>
      </c>
      <c r="D184" s="98">
        <v>101003013</v>
      </c>
      <c r="E184" s="63">
        <f t="shared" si="1"/>
        <v>51500</v>
      </c>
      <c r="F184" s="99">
        <v>0</v>
      </c>
      <c r="G184" s="99">
        <v>0</v>
      </c>
      <c r="H184" s="99">
        <v>0</v>
      </c>
      <c r="I184" s="99">
        <v>51500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100">
        <v>0</v>
      </c>
      <c r="R184" s="23"/>
      <c r="S184" s="23"/>
      <c r="T184" s="2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47.25">
      <c r="A185" s="5"/>
      <c r="B185" s="96" t="s">
        <v>10</v>
      </c>
      <c r="C185" s="97" t="s">
        <v>243</v>
      </c>
      <c r="D185" s="98">
        <v>101003021</v>
      </c>
      <c r="E185" s="63">
        <f t="shared" si="1"/>
        <v>78900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  <c r="M185" s="99">
        <v>21000</v>
      </c>
      <c r="N185" s="99">
        <v>11000</v>
      </c>
      <c r="O185" s="99">
        <v>20200</v>
      </c>
      <c r="P185" s="99">
        <v>26700</v>
      </c>
      <c r="Q185" s="100">
        <v>0</v>
      </c>
      <c r="R185" s="23"/>
      <c r="S185" s="23"/>
      <c r="T185" s="2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47.25">
      <c r="A186" s="5"/>
      <c r="B186" s="96" t="s">
        <v>10</v>
      </c>
      <c r="C186" s="97" t="s">
        <v>243</v>
      </c>
      <c r="D186" s="98">
        <v>101003022</v>
      </c>
      <c r="E186" s="63">
        <f t="shared" si="1"/>
        <v>75800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99">
        <v>0</v>
      </c>
      <c r="M186" s="99">
        <v>13800</v>
      </c>
      <c r="N186" s="99">
        <v>13800</v>
      </c>
      <c r="O186" s="99">
        <v>13800</v>
      </c>
      <c r="P186" s="99">
        <v>34400</v>
      </c>
      <c r="Q186" s="100">
        <v>0</v>
      </c>
      <c r="R186" s="23"/>
      <c r="S186" s="23"/>
      <c r="T186" s="2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47.25">
      <c r="A187" s="5"/>
      <c r="B187" s="96" t="s">
        <v>10</v>
      </c>
      <c r="C187" s="97" t="s">
        <v>243</v>
      </c>
      <c r="D187" s="98">
        <v>101003023</v>
      </c>
      <c r="E187" s="63">
        <f t="shared" si="1"/>
        <v>10400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10400</v>
      </c>
      <c r="L187" s="99">
        <v>0</v>
      </c>
      <c r="M187" s="99">
        <v>0</v>
      </c>
      <c r="N187" s="99">
        <v>0</v>
      </c>
      <c r="O187" s="99">
        <v>0</v>
      </c>
      <c r="P187" s="99">
        <v>0</v>
      </c>
      <c r="Q187" s="100">
        <v>0</v>
      </c>
      <c r="R187" s="23"/>
      <c r="S187" s="23"/>
      <c r="T187" s="2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47.25">
      <c r="A188" s="5"/>
      <c r="B188" s="96" t="s">
        <v>10</v>
      </c>
      <c r="C188" s="97" t="s">
        <v>243</v>
      </c>
      <c r="D188" s="98">
        <v>101003026</v>
      </c>
      <c r="E188" s="63">
        <f aca="true" t="shared" si="3" ref="E188:E193">SUM(F188:Q188)</f>
        <v>984500</v>
      </c>
      <c r="F188" s="99">
        <v>70000</v>
      </c>
      <c r="G188" s="99">
        <v>80000</v>
      </c>
      <c r="H188" s="99">
        <v>80000</v>
      </c>
      <c r="I188" s="99">
        <v>100000</v>
      </c>
      <c r="J188" s="99">
        <v>70000</v>
      </c>
      <c r="K188" s="99">
        <v>90100</v>
      </c>
      <c r="L188" s="99">
        <v>95000</v>
      </c>
      <c r="M188" s="99">
        <v>95000</v>
      </c>
      <c r="N188" s="99">
        <v>95000</v>
      </c>
      <c r="O188" s="99">
        <v>95000</v>
      </c>
      <c r="P188" s="99">
        <v>59400</v>
      </c>
      <c r="Q188" s="100">
        <v>55000</v>
      </c>
      <c r="R188" s="23"/>
      <c r="S188" s="23"/>
      <c r="T188" s="2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47.25">
      <c r="A189" s="5"/>
      <c r="B189" s="96" t="s">
        <v>10</v>
      </c>
      <c r="C189" s="97" t="s">
        <v>243</v>
      </c>
      <c r="D189" s="98">
        <v>101003032</v>
      </c>
      <c r="E189" s="63">
        <f t="shared" si="3"/>
        <v>34425300</v>
      </c>
      <c r="F189" s="99">
        <v>3600000</v>
      </c>
      <c r="G189" s="99">
        <v>2900000</v>
      </c>
      <c r="H189" s="99">
        <v>2900000</v>
      </c>
      <c r="I189" s="99">
        <v>2900000</v>
      </c>
      <c r="J189" s="99">
        <v>2900000</v>
      </c>
      <c r="K189" s="99">
        <v>2900000</v>
      </c>
      <c r="L189" s="99">
        <v>2900000</v>
      </c>
      <c r="M189" s="99">
        <v>2900000</v>
      </c>
      <c r="N189" s="99">
        <v>2900000</v>
      </c>
      <c r="O189" s="99">
        <v>2900000</v>
      </c>
      <c r="P189" s="99">
        <v>2900000</v>
      </c>
      <c r="Q189" s="100">
        <v>1825300</v>
      </c>
      <c r="R189" s="23"/>
      <c r="S189" s="23"/>
      <c r="T189" s="2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47.25">
      <c r="A190" s="5"/>
      <c r="B190" s="96" t="s">
        <v>10</v>
      </c>
      <c r="C190" s="97" t="s">
        <v>243</v>
      </c>
      <c r="D190" s="98">
        <v>101003033</v>
      </c>
      <c r="E190" s="63">
        <f t="shared" si="3"/>
        <v>22529800</v>
      </c>
      <c r="F190" s="99">
        <v>700000</v>
      </c>
      <c r="G190" s="99">
        <v>2000000</v>
      </c>
      <c r="H190" s="99">
        <v>2000000</v>
      </c>
      <c r="I190" s="99">
        <v>2000000</v>
      </c>
      <c r="J190" s="99">
        <v>2000000</v>
      </c>
      <c r="K190" s="99">
        <v>2000000</v>
      </c>
      <c r="L190" s="99">
        <v>2000000</v>
      </c>
      <c r="M190" s="99">
        <v>1965200</v>
      </c>
      <c r="N190" s="99">
        <v>1975200</v>
      </c>
      <c r="O190" s="99">
        <v>1975200</v>
      </c>
      <c r="P190" s="99">
        <v>1977000</v>
      </c>
      <c r="Q190" s="100">
        <v>1937200</v>
      </c>
      <c r="R190" s="23"/>
      <c r="S190" s="23"/>
      <c r="T190" s="2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47.25">
      <c r="A191" s="5"/>
      <c r="B191" s="96" t="s">
        <v>10</v>
      </c>
      <c r="C191" s="97" t="s">
        <v>244</v>
      </c>
      <c r="D191" s="98" t="s">
        <v>251</v>
      </c>
      <c r="E191" s="63">
        <f t="shared" si="3"/>
        <v>-8000</v>
      </c>
      <c r="F191" s="99">
        <v>-8000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  <c r="N191" s="99">
        <v>0</v>
      </c>
      <c r="O191" s="99">
        <v>0</v>
      </c>
      <c r="P191" s="99">
        <v>0</v>
      </c>
      <c r="Q191" s="100">
        <v>0</v>
      </c>
      <c r="R191" s="23"/>
      <c r="S191" s="23"/>
      <c r="T191" s="2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8.75">
      <c r="A192" s="5"/>
      <c r="B192" s="96" t="s">
        <v>105</v>
      </c>
      <c r="C192" s="97" t="s">
        <v>113</v>
      </c>
      <c r="D192" s="101" t="s">
        <v>1</v>
      </c>
      <c r="E192" s="63">
        <f t="shared" si="3"/>
        <v>38422000</v>
      </c>
      <c r="F192" s="99">
        <v>1000000</v>
      </c>
      <c r="G192" s="99">
        <v>1000000</v>
      </c>
      <c r="H192" s="99">
        <v>1000000</v>
      </c>
      <c r="I192" s="99">
        <v>4000000</v>
      </c>
      <c r="J192" s="99">
        <v>2000000</v>
      </c>
      <c r="K192" s="99">
        <v>2150000</v>
      </c>
      <c r="L192" s="99">
        <v>5500000</v>
      </c>
      <c r="M192" s="99">
        <v>7000000</v>
      </c>
      <c r="N192" s="99">
        <v>2500000</v>
      </c>
      <c r="O192" s="99">
        <v>6300000</v>
      </c>
      <c r="P192" s="99">
        <v>3000000</v>
      </c>
      <c r="Q192" s="100">
        <v>2972000</v>
      </c>
      <c r="R192" s="23"/>
      <c r="S192" s="23"/>
      <c r="T192" s="2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8.75">
      <c r="A193" s="5"/>
      <c r="B193" s="96" t="s">
        <v>105</v>
      </c>
      <c r="C193" s="97" t="s">
        <v>245</v>
      </c>
      <c r="D193" s="101" t="s">
        <v>1</v>
      </c>
      <c r="E193" s="63">
        <f t="shared" si="3"/>
        <v>1000000</v>
      </c>
      <c r="F193" s="99">
        <v>83000</v>
      </c>
      <c r="G193" s="99">
        <v>83000</v>
      </c>
      <c r="H193" s="99">
        <v>83000</v>
      </c>
      <c r="I193" s="99">
        <v>83000</v>
      </c>
      <c r="J193" s="99">
        <v>83000</v>
      </c>
      <c r="K193" s="99">
        <v>83000</v>
      </c>
      <c r="L193" s="99">
        <v>83000</v>
      </c>
      <c r="M193" s="99">
        <v>83000</v>
      </c>
      <c r="N193" s="99">
        <v>83000</v>
      </c>
      <c r="O193" s="99">
        <v>83000</v>
      </c>
      <c r="P193" s="99">
        <v>83000</v>
      </c>
      <c r="Q193" s="100">
        <v>87000</v>
      </c>
      <c r="R193" s="23"/>
      <c r="S193" s="23"/>
      <c r="T193" s="2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8.75" hidden="1">
      <c r="A194" s="5"/>
      <c r="B194" s="51"/>
      <c r="C194" s="52"/>
      <c r="D194" s="5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  <c r="R194" s="23"/>
      <c r="S194" s="23"/>
      <c r="T194" s="2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8.75" hidden="1">
      <c r="A195" s="5"/>
      <c r="B195" s="51"/>
      <c r="C195" s="52"/>
      <c r="D195" s="5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6"/>
      <c r="R195" s="23"/>
      <c r="S195" s="23"/>
      <c r="T195" s="2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8.75" hidden="1">
      <c r="A196" s="5"/>
      <c r="B196" s="51"/>
      <c r="C196" s="52"/>
      <c r="D196" s="5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6"/>
      <c r="R196" s="23"/>
      <c r="S196" s="23"/>
      <c r="T196" s="2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8.75" hidden="1">
      <c r="A197" s="5"/>
      <c r="B197" s="57"/>
      <c r="C197" s="58"/>
      <c r="D197" s="59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6"/>
      <c r="R197" s="23"/>
      <c r="S197" s="23"/>
      <c r="T197" s="2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8.75" hidden="1">
      <c r="A198" s="5"/>
      <c r="B198" s="57"/>
      <c r="C198" s="58"/>
      <c r="D198" s="59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6"/>
      <c r="R198" s="23"/>
      <c r="S198" s="23"/>
      <c r="T198" s="2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43.5" customHeight="1">
      <c r="A199" s="5"/>
      <c r="B199" s="65" t="s">
        <v>180</v>
      </c>
      <c r="C199" s="66" t="s">
        <v>48</v>
      </c>
      <c r="D199" s="66" t="s">
        <v>48</v>
      </c>
      <c r="E199" s="67">
        <f aca="true" t="shared" si="4" ref="E199:Q199">SUM(E31:E198)</f>
        <v>2823448700</v>
      </c>
      <c r="F199" s="67">
        <f t="shared" si="4"/>
        <v>54380400</v>
      </c>
      <c r="G199" s="67">
        <f t="shared" si="4"/>
        <v>185056700</v>
      </c>
      <c r="H199" s="67">
        <f t="shared" si="4"/>
        <v>234490400</v>
      </c>
      <c r="I199" s="67">
        <f t="shared" si="4"/>
        <v>355609400</v>
      </c>
      <c r="J199" s="67">
        <f t="shared" si="4"/>
        <v>162205900</v>
      </c>
      <c r="K199" s="67">
        <f t="shared" si="4"/>
        <v>294956300</v>
      </c>
      <c r="L199" s="67">
        <f t="shared" si="4"/>
        <v>363229400</v>
      </c>
      <c r="M199" s="67">
        <f t="shared" si="4"/>
        <v>180571500</v>
      </c>
      <c r="N199" s="67">
        <f t="shared" si="4"/>
        <v>181845100</v>
      </c>
      <c r="O199" s="67">
        <f t="shared" si="4"/>
        <v>269851600</v>
      </c>
      <c r="P199" s="67">
        <f t="shared" si="4"/>
        <v>284206200</v>
      </c>
      <c r="Q199" s="67">
        <f t="shared" si="4"/>
        <v>257045800</v>
      </c>
      <c r="R199" s="23"/>
      <c r="S199" s="38"/>
      <c r="T199" s="2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8.75" hidden="1">
      <c r="A200" s="5"/>
      <c r="B200" s="68"/>
      <c r="C200" s="69"/>
      <c r="D200" s="70"/>
      <c r="E200" s="71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3"/>
      <c r="R200" s="23"/>
      <c r="S200" s="38"/>
      <c r="T200" s="2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8.75" hidden="1">
      <c r="A201" s="5"/>
      <c r="B201" s="68"/>
      <c r="C201" s="69"/>
      <c r="D201" s="70"/>
      <c r="E201" s="71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3"/>
      <c r="R201" s="23"/>
      <c r="S201" s="38"/>
      <c r="T201" s="2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93.75" hidden="1">
      <c r="A202" s="5"/>
      <c r="B202" s="65" t="s">
        <v>51</v>
      </c>
      <c r="C202" s="66" t="s">
        <v>48</v>
      </c>
      <c r="D202" s="66" t="s">
        <v>48</v>
      </c>
      <c r="E202" s="67">
        <f aca="true" t="shared" si="5" ref="E202:Q202">SUM(E200:E201)</f>
        <v>0</v>
      </c>
      <c r="F202" s="67">
        <f t="shared" si="5"/>
        <v>0</v>
      </c>
      <c r="G202" s="67">
        <f t="shared" si="5"/>
        <v>0</v>
      </c>
      <c r="H202" s="67">
        <f t="shared" si="5"/>
        <v>0</v>
      </c>
      <c r="I202" s="67">
        <f t="shared" si="5"/>
        <v>0</v>
      </c>
      <c r="J202" s="67">
        <f t="shared" si="5"/>
        <v>0</v>
      </c>
      <c r="K202" s="67">
        <f t="shared" si="5"/>
        <v>0</v>
      </c>
      <c r="L202" s="67">
        <f t="shared" si="5"/>
        <v>0</v>
      </c>
      <c r="M202" s="67">
        <f t="shared" si="5"/>
        <v>0</v>
      </c>
      <c r="N202" s="67">
        <f t="shared" si="5"/>
        <v>0</v>
      </c>
      <c r="O202" s="67">
        <f t="shared" si="5"/>
        <v>0</v>
      </c>
      <c r="P202" s="67">
        <f t="shared" si="5"/>
        <v>0</v>
      </c>
      <c r="Q202" s="67">
        <f t="shared" si="5"/>
        <v>0</v>
      </c>
      <c r="R202" s="23"/>
      <c r="S202" s="38"/>
      <c r="T202" s="2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37.5" hidden="1">
      <c r="A203" s="5"/>
      <c r="B203" s="74" t="s">
        <v>52</v>
      </c>
      <c r="C203" s="66" t="s">
        <v>48</v>
      </c>
      <c r="D203" s="66" t="s">
        <v>48</v>
      </c>
      <c r="E203" s="67">
        <f aca="true" t="shared" si="6" ref="E203:Q203">E199+E202</f>
        <v>2823448700</v>
      </c>
      <c r="F203" s="67">
        <f t="shared" si="6"/>
        <v>54380400</v>
      </c>
      <c r="G203" s="67">
        <f t="shared" si="6"/>
        <v>185056700</v>
      </c>
      <c r="H203" s="67">
        <f t="shared" si="6"/>
        <v>234490400</v>
      </c>
      <c r="I203" s="67">
        <f t="shared" si="6"/>
        <v>355609400</v>
      </c>
      <c r="J203" s="67">
        <f t="shared" si="6"/>
        <v>162205900</v>
      </c>
      <c r="K203" s="67">
        <f t="shared" si="6"/>
        <v>294956300</v>
      </c>
      <c r="L203" s="67">
        <f t="shared" si="6"/>
        <v>363229400</v>
      </c>
      <c r="M203" s="67">
        <f t="shared" si="6"/>
        <v>180571500</v>
      </c>
      <c r="N203" s="67">
        <f t="shared" si="6"/>
        <v>181845100</v>
      </c>
      <c r="O203" s="67">
        <f t="shared" si="6"/>
        <v>269851600</v>
      </c>
      <c r="P203" s="67">
        <f t="shared" si="6"/>
        <v>284206200</v>
      </c>
      <c r="Q203" s="67">
        <f t="shared" si="6"/>
        <v>257045800</v>
      </c>
      <c r="R203" s="23"/>
      <c r="S203" s="38"/>
      <c r="T203" s="2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8.75">
      <c r="A204" s="5"/>
      <c r="B204" s="75"/>
      <c r="C204" s="76"/>
      <c r="D204" s="77"/>
      <c r="E204" s="78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23"/>
      <c r="S204" s="23"/>
      <c r="T204" s="2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8.75">
      <c r="A205" s="5"/>
      <c r="B205" s="93" t="s">
        <v>181</v>
      </c>
      <c r="C205" s="93"/>
      <c r="D205" s="94"/>
      <c r="E205" s="95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2"/>
      <c r="R205" s="39"/>
      <c r="S205" s="39"/>
      <c r="T205" s="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31.5">
      <c r="A206" s="5"/>
      <c r="B206" s="103" t="s">
        <v>2</v>
      </c>
      <c r="C206" s="102" t="s">
        <v>69</v>
      </c>
      <c r="D206" s="101" t="s">
        <v>1</v>
      </c>
      <c r="E206" s="104">
        <f>SUM(F206:Q206)</f>
        <v>5000000</v>
      </c>
      <c r="F206" s="105">
        <v>0</v>
      </c>
      <c r="G206" s="105">
        <v>0</v>
      </c>
      <c r="H206" s="105">
        <v>0</v>
      </c>
      <c r="I206" s="105">
        <v>0</v>
      </c>
      <c r="J206" s="105">
        <v>1600000</v>
      </c>
      <c r="K206" s="105">
        <v>0</v>
      </c>
      <c r="L206" s="104">
        <v>0</v>
      </c>
      <c r="M206" s="105">
        <v>0</v>
      </c>
      <c r="N206" s="105">
        <v>0</v>
      </c>
      <c r="O206" s="105">
        <v>0</v>
      </c>
      <c r="P206" s="105">
        <v>3400000</v>
      </c>
      <c r="Q206" s="105">
        <v>0</v>
      </c>
      <c r="R206" s="39"/>
      <c r="S206" s="39"/>
      <c r="T206" s="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47.25" hidden="1">
      <c r="A207" s="5"/>
      <c r="B207" s="103" t="s">
        <v>3</v>
      </c>
      <c r="C207" s="102" t="s">
        <v>213</v>
      </c>
      <c r="D207" s="101" t="s">
        <v>1</v>
      </c>
      <c r="E207" s="104">
        <f>SUM(F207:Q207)</f>
        <v>0</v>
      </c>
      <c r="F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4">
        <v>0</v>
      </c>
      <c r="M207" s="105">
        <v>0</v>
      </c>
      <c r="N207" s="105">
        <v>0</v>
      </c>
      <c r="O207" s="105">
        <v>0</v>
      </c>
      <c r="P207" s="105">
        <v>0</v>
      </c>
      <c r="Q207" s="105">
        <v>0</v>
      </c>
      <c r="R207" s="39"/>
      <c r="S207" s="39"/>
      <c r="T207" s="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47.25">
      <c r="A208" s="5"/>
      <c r="B208" s="103" t="s">
        <v>3</v>
      </c>
      <c r="C208" s="102" t="s">
        <v>12</v>
      </c>
      <c r="D208" s="101" t="s">
        <v>1</v>
      </c>
      <c r="E208" s="104">
        <f>SUM(F208:Q208)</f>
        <v>50000000</v>
      </c>
      <c r="F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105">
        <v>50000000</v>
      </c>
      <c r="L208" s="104">
        <v>0</v>
      </c>
      <c r="M208" s="105">
        <v>0</v>
      </c>
      <c r="N208" s="105">
        <v>0</v>
      </c>
      <c r="O208" s="105">
        <v>0</v>
      </c>
      <c r="P208" s="105">
        <v>0</v>
      </c>
      <c r="Q208" s="105">
        <v>0</v>
      </c>
      <c r="R208" s="23"/>
      <c r="S208" s="23"/>
      <c r="T208" s="2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56.25">
      <c r="A209" s="5"/>
      <c r="B209" s="74" t="s">
        <v>182</v>
      </c>
      <c r="C209" s="66" t="s">
        <v>48</v>
      </c>
      <c r="D209" s="66" t="s">
        <v>48</v>
      </c>
      <c r="E209" s="106">
        <f aca="true" t="shared" si="7" ref="E209:Q209">SUM(E206:E208)</f>
        <v>55000000</v>
      </c>
      <c r="F209" s="106">
        <f t="shared" si="7"/>
        <v>0</v>
      </c>
      <c r="G209" s="106">
        <f t="shared" si="7"/>
        <v>0</v>
      </c>
      <c r="H209" s="106">
        <f t="shared" si="7"/>
        <v>0</v>
      </c>
      <c r="I209" s="106">
        <f t="shared" si="7"/>
        <v>0</v>
      </c>
      <c r="J209" s="106">
        <f t="shared" si="7"/>
        <v>1600000</v>
      </c>
      <c r="K209" s="106">
        <f t="shared" si="7"/>
        <v>50000000</v>
      </c>
      <c r="L209" s="106">
        <f t="shared" si="7"/>
        <v>0</v>
      </c>
      <c r="M209" s="106">
        <f t="shared" si="7"/>
        <v>0</v>
      </c>
      <c r="N209" s="106">
        <f t="shared" si="7"/>
        <v>0</v>
      </c>
      <c r="O209" s="106">
        <f t="shared" si="7"/>
        <v>0</v>
      </c>
      <c r="P209" s="106">
        <f t="shared" si="7"/>
        <v>3400000</v>
      </c>
      <c r="Q209" s="106">
        <f t="shared" si="7"/>
        <v>0</v>
      </c>
      <c r="R209" s="23"/>
      <c r="S209" s="23"/>
      <c r="T209" s="2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37.5">
      <c r="A210" s="5"/>
      <c r="B210" s="74" t="s">
        <v>183</v>
      </c>
      <c r="C210" s="66" t="s">
        <v>48</v>
      </c>
      <c r="D210" s="66" t="s">
        <v>48</v>
      </c>
      <c r="E210" s="81">
        <f aca="true" t="shared" si="8" ref="E210:Q210">E203+E209</f>
        <v>2878448700</v>
      </c>
      <c r="F210" s="81">
        <f t="shared" si="8"/>
        <v>54380400</v>
      </c>
      <c r="G210" s="81">
        <f t="shared" si="8"/>
        <v>185056700</v>
      </c>
      <c r="H210" s="81">
        <f t="shared" si="8"/>
        <v>234490400</v>
      </c>
      <c r="I210" s="81">
        <f t="shared" si="8"/>
        <v>355609400</v>
      </c>
      <c r="J210" s="81">
        <f t="shared" si="8"/>
        <v>163805900</v>
      </c>
      <c r="K210" s="81">
        <f t="shared" si="8"/>
        <v>344956300</v>
      </c>
      <c r="L210" s="81">
        <f t="shared" si="8"/>
        <v>363229400</v>
      </c>
      <c r="M210" s="81">
        <f t="shared" si="8"/>
        <v>180571500</v>
      </c>
      <c r="N210" s="81">
        <f t="shared" si="8"/>
        <v>181845100</v>
      </c>
      <c r="O210" s="81">
        <f t="shared" si="8"/>
        <v>269851600</v>
      </c>
      <c r="P210" s="81">
        <f t="shared" si="8"/>
        <v>287606200</v>
      </c>
      <c r="Q210" s="81">
        <f t="shared" si="8"/>
        <v>257045800</v>
      </c>
      <c r="R210" s="47"/>
      <c r="S210" s="23"/>
      <c r="T210" s="2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8.75" hidden="1">
      <c r="A211" s="5"/>
      <c r="B211" s="80" t="s">
        <v>53</v>
      </c>
      <c r="C211" s="66" t="s">
        <v>48</v>
      </c>
      <c r="D211" s="66" t="s">
        <v>48</v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23"/>
      <c r="S211" s="23"/>
      <c r="T211" s="2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56.25" hidden="1">
      <c r="A212" s="5"/>
      <c r="B212" s="65" t="s">
        <v>54</v>
      </c>
      <c r="C212" s="66" t="s">
        <v>48</v>
      </c>
      <c r="D212" s="66" t="s">
        <v>48</v>
      </c>
      <c r="E212" s="82">
        <f aca="true" t="shared" si="9" ref="E212:Q212">E199+E209</f>
        <v>2878448700</v>
      </c>
      <c r="F212" s="82">
        <f t="shared" si="9"/>
        <v>54380400</v>
      </c>
      <c r="G212" s="82">
        <f t="shared" si="9"/>
        <v>185056700</v>
      </c>
      <c r="H212" s="82">
        <f t="shared" si="9"/>
        <v>234490400</v>
      </c>
      <c r="I212" s="82">
        <f t="shared" si="9"/>
        <v>355609400</v>
      </c>
      <c r="J212" s="82">
        <f t="shared" si="9"/>
        <v>163805900</v>
      </c>
      <c r="K212" s="82">
        <f t="shared" si="9"/>
        <v>344956300</v>
      </c>
      <c r="L212" s="82">
        <f t="shared" si="9"/>
        <v>363229400</v>
      </c>
      <c r="M212" s="82">
        <f t="shared" si="9"/>
        <v>180571500</v>
      </c>
      <c r="N212" s="82">
        <f t="shared" si="9"/>
        <v>181845100</v>
      </c>
      <c r="O212" s="82">
        <f t="shared" si="9"/>
        <v>269851600</v>
      </c>
      <c r="P212" s="82">
        <f t="shared" si="9"/>
        <v>287606200</v>
      </c>
      <c r="Q212" s="82">
        <f t="shared" si="9"/>
        <v>257045800</v>
      </c>
      <c r="R212" s="48"/>
      <c r="S212" s="23"/>
      <c r="T212" s="2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93.75" hidden="1">
      <c r="A213" s="5"/>
      <c r="B213" s="60" t="s">
        <v>55</v>
      </c>
      <c r="C213" s="61" t="s">
        <v>48</v>
      </c>
      <c r="D213" s="61" t="s">
        <v>48</v>
      </c>
      <c r="E213" s="62">
        <f aca="true" t="shared" si="10" ref="E213:Q213">E202</f>
        <v>0</v>
      </c>
      <c r="F213" s="62">
        <f t="shared" si="10"/>
        <v>0</v>
      </c>
      <c r="G213" s="62">
        <f t="shared" si="10"/>
        <v>0</v>
      </c>
      <c r="H213" s="62">
        <f t="shared" si="10"/>
        <v>0</v>
      </c>
      <c r="I213" s="62">
        <f t="shared" si="10"/>
        <v>0</v>
      </c>
      <c r="J213" s="62">
        <f t="shared" si="10"/>
        <v>0</v>
      </c>
      <c r="K213" s="62">
        <f t="shared" si="10"/>
        <v>0</v>
      </c>
      <c r="L213" s="62">
        <f t="shared" si="10"/>
        <v>0</v>
      </c>
      <c r="M213" s="62">
        <f t="shared" si="10"/>
        <v>0</v>
      </c>
      <c r="N213" s="62">
        <f t="shared" si="10"/>
        <v>0</v>
      </c>
      <c r="O213" s="62">
        <f t="shared" si="10"/>
        <v>0</v>
      </c>
      <c r="P213" s="62">
        <f t="shared" si="10"/>
        <v>0</v>
      </c>
      <c r="Q213" s="62">
        <f t="shared" si="10"/>
        <v>0</v>
      </c>
      <c r="R213" s="23"/>
      <c r="S213" s="23"/>
      <c r="T213" s="2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8.75">
      <c r="A214" s="5"/>
      <c r="B214" s="64"/>
      <c r="C214" s="66"/>
      <c r="D214" s="66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23"/>
      <c r="S214" s="23"/>
      <c r="T214" s="2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8.75" customHeight="1">
      <c r="A215" s="5"/>
      <c r="B215" s="148" t="s">
        <v>184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50"/>
      <c r="R215" s="42"/>
      <c r="S215" s="42"/>
      <c r="T215" s="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8.75" customHeight="1">
      <c r="A216" s="5"/>
      <c r="B216" s="151" t="s">
        <v>185</v>
      </c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3"/>
      <c r="R216" s="42"/>
      <c r="S216" s="42"/>
      <c r="T216" s="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21" ht="35.25" customHeight="1">
      <c r="A217" s="5"/>
      <c r="B217" s="113" t="s">
        <v>0</v>
      </c>
      <c r="C217" s="114" t="s">
        <v>70</v>
      </c>
      <c r="D217" s="101" t="s">
        <v>1</v>
      </c>
      <c r="E217" s="63">
        <f>SUM(F217:Q217)</f>
        <v>8061400</v>
      </c>
      <c r="F217" s="116">
        <v>486600</v>
      </c>
      <c r="G217" s="116">
        <v>586600</v>
      </c>
      <c r="H217" s="116">
        <v>784000</v>
      </c>
      <c r="I217" s="116">
        <v>794000</v>
      </c>
      <c r="J217" s="116">
        <v>822900</v>
      </c>
      <c r="K217" s="116">
        <v>652700</v>
      </c>
      <c r="L217" s="116">
        <v>672700</v>
      </c>
      <c r="M217" s="116">
        <v>592700</v>
      </c>
      <c r="N217" s="116">
        <v>673600</v>
      </c>
      <c r="O217" s="116">
        <v>679700</v>
      </c>
      <c r="P217" s="116">
        <v>663600</v>
      </c>
      <c r="Q217" s="117">
        <v>652300</v>
      </c>
      <c r="R217" s="43"/>
      <c r="S217" s="36"/>
      <c r="T217" s="36"/>
      <c r="U217" s="13"/>
    </row>
    <row r="218" spans="1:20" ht="35.25" customHeight="1">
      <c r="A218" s="5"/>
      <c r="B218" s="113" t="s">
        <v>2</v>
      </c>
      <c r="C218" s="114" t="s">
        <v>71</v>
      </c>
      <c r="D218" s="101" t="s">
        <v>1</v>
      </c>
      <c r="E218" s="63">
        <f aca="true" t="shared" si="11" ref="E218:E291">SUM(F218:Q218)</f>
        <v>2554700</v>
      </c>
      <c r="F218" s="116">
        <v>152500</v>
      </c>
      <c r="G218" s="116">
        <v>180000</v>
      </c>
      <c r="H218" s="116">
        <v>1014400</v>
      </c>
      <c r="I218" s="116">
        <v>121400</v>
      </c>
      <c r="J218" s="116">
        <v>132500</v>
      </c>
      <c r="K218" s="116">
        <v>187200</v>
      </c>
      <c r="L218" s="116">
        <v>130200</v>
      </c>
      <c r="M218" s="116">
        <v>187200</v>
      </c>
      <c r="N218" s="116">
        <v>137200</v>
      </c>
      <c r="O218" s="116">
        <v>137200</v>
      </c>
      <c r="P218" s="116">
        <v>76200</v>
      </c>
      <c r="Q218" s="117">
        <v>98700</v>
      </c>
      <c r="R218" s="43"/>
      <c r="S218" s="36"/>
      <c r="T218" s="24"/>
    </row>
    <row r="219" spans="1:20" ht="33.75" customHeight="1">
      <c r="A219" s="5"/>
      <c r="B219" s="113" t="s">
        <v>2</v>
      </c>
      <c r="C219" s="114" t="s">
        <v>72</v>
      </c>
      <c r="D219" s="101" t="s">
        <v>1</v>
      </c>
      <c r="E219" s="63">
        <f t="shared" si="11"/>
        <v>69383300</v>
      </c>
      <c r="F219" s="116">
        <v>3361300</v>
      </c>
      <c r="G219" s="116">
        <v>3798100</v>
      </c>
      <c r="H219" s="116">
        <v>6640200</v>
      </c>
      <c r="I219" s="116">
        <v>6345500</v>
      </c>
      <c r="J219" s="116">
        <v>7706100</v>
      </c>
      <c r="K219" s="116">
        <v>6625100</v>
      </c>
      <c r="L219" s="116">
        <v>6939700</v>
      </c>
      <c r="M219" s="116">
        <v>6095500</v>
      </c>
      <c r="N219" s="116">
        <v>4669900</v>
      </c>
      <c r="O219" s="116">
        <v>6282400</v>
      </c>
      <c r="P219" s="116">
        <v>5064000</v>
      </c>
      <c r="Q219" s="117">
        <v>5855500</v>
      </c>
      <c r="R219" s="43"/>
      <c r="S219" s="36"/>
      <c r="T219" s="24"/>
    </row>
    <row r="220" spans="1:20" ht="36.75" customHeight="1">
      <c r="A220" s="5"/>
      <c r="B220" s="113" t="s">
        <v>2</v>
      </c>
      <c r="C220" s="114" t="s">
        <v>72</v>
      </c>
      <c r="D220" s="115">
        <v>101003005</v>
      </c>
      <c r="E220" s="63">
        <f t="shared" si="11"/>
        <v>3923600</v>
      </c>
      <c r="F220" s="116">
        <v>290400</v>
      </c>
      <c r="G220" s="116">
        <v>290400</v>
      </c>
      <c r="H220" s="116">
        <v>290400</v>
      </c>
      <c r="I220" s="116">
        <v>454800</v>
      </c>
      <c r="J220" s="116">
        <v>324700</v>
      </c>
      <c r="K220" s="116">
        <v>324700</v>
      </c>
      <c r="L220" s="116">
        <v>324700</v>
      </c>
      <c r="M220" s="116">
        <v>324700</v>
      </c>
      <c r="N220" s="116">
        <v>324700</v>
      </c>
      <c r="O220" s="116">
        <v>324700</v>
      </c>
      <c r="P220" s="116">
        <v>324700</v>
      </c>
      <c r="Q220" s="117">
        <v>324700</v>
      </c>
      <c r="R220" s="43"/>
      <c r="S220" s="36"/>
      <c r="T220" s="24"/>
    </row>
    <row r="221" spans="1:20" ht="36.75" customHeight="1">
      <c r="A221" s="5"/>
      <c r="B221" s="113" t="s">
        <v>2</v>
      </c>
      <c r="C221" s="114" t="s">
        <v>72</v>
      </c>
      <c r="D221" s="115">
        <v>101003028</v>
      </c>
      <c r="E221" s="63">
        <f t="shared" si="11"/>
        <v>63000</v>
      </c>
      <c r="F221" s="116">
        <v>5500</v>
      </c>
      <c r="G221" s="116">
        <v>5500</v>
      </c>
      <c r="H221" s="116">
        <v>5500</v>
      </c>
      <c r="I221" s="116">
        <v>5500</v>
      </c>
      <c r="J221" s="116">
        <v>5500</v>
      </c>
      <c r="K221" s="116">
        <v>5000</v>
      </c>
      <c r="L221" s="116">
        <v>5000</v>
      </c>
      <c r="M221" s="116">
        <v>5500</v>
      </c>
      <c r="N221" s="116">
        <v>5000</v>
      </c>
      <c r="O221" s="116">
        <v>5000</v>
      </c>
      <c r="P221" s="116">
        <v>5000</v>
      </c>
      <c r="Q221" s="117">
        <v>5000</v>
      </c>
      <c r="R221" s="43"/>
      <c r="S221" s="36"/>
      <c r="T221" s="24"/>
    </row>
    <row r="222" spans="1:20" ht="33.75" customHeight="1">
      <c r="A222" s="5"/>
      <c r="B222" s="113" t="s">
        <v>2</v>
      </c>
      <c r="C222" s="114" t="s">
        <v>72</v>
      </c>
      <c r="D222" s="115">
        <v>101003029</v>
      </c>
      <c r="E222" s="63">
        <f t="shared" si="11"/>
        <v>63000</v>
      </c>
      <c r="F222" s="116">
        <v>5500</v>
      </c>
      <c r="G222" s="116">
        <v>5500</v>
      </c>
      <c r="H222" s="116">
        <v>5500</v>
      </c>
      <c r="I222" s="116">
        <v>5500</v>
      </c>
      <c r="J222" s="116">
        <v>5500</v>
      </c>
      <c r="K222" s="116">
        <v>5000</v>
      </c>
      <c r="L222" s="116">
        <v>5000</v>
      </c>
      <c r="M222" s="116">
        <v>5500</v>
      </c>
      <c r="N222" s="116">
        <v>5000</v>
      </c>
      <c r="O222" s="116">
        <v>5000</v>
      </c>
      <c r="P222" s="116">
        <v>5000</v>
      </c>
      <c r="Q222" s="117">
        <v>5000</v>
      </c>
      <c r="R222" s="43"/>
      <c r="S222" s="36"/>
      <c r="T222" s="24"/>
    </row>
    <row r="223" spans="1:20" ht="36" customHeight="1">
      <c r="A223" s="5"/>
      <c r="B223" s="113" t="s">
        <v>2</v>
      </c>
      <c r="C223" s="114" t="s">
        <v>140</v>
      </c>
      <c r="D223" s="115">
        <v>102003004</v>
      </c>
      <c r="E223" s="63">
        <f t="shared" si="11"/>
        <v>262000</v>
      </c>
      <c r="F223" s="116">
        <v>0</v>
      </c>
      <c r="G223" s="116">
        <v>0</v>
      </c>
      <c r="H223" s="116">
        <v>262000</v>
      </c>
      <c r="I223" s="116">
        <v>0</v>
      </c>
      <c r="J223" s="116">
        <v>0</v>
      </c>
      <c r="K223" s="116">
        <v>0</v>
      </c>
      <c r="L223" s="116">
        <v>0</v>
      </c>
      <c r="M223" s="116">
        <v>0</v>
      </c>
      <c r="N223" s="116">
        <v>0</v>
      </c>
      <c r="O223" s="116">
        <v>0</v>
      </c>
      <c r="P223" s="116">
        <v>0</v>
      </c>
      <c r="Q223" s="117">
        <v>0</v>
      </c>
      <c r="R223" s="43"/>
      <c r="S223" s="36"/>
      <c r="T223" s="24"/>
    </row>
    <row r="224" spans="1:20" ht="33" customHeight="1">
      <c r="A224" s="5"/>
      <c r="B224" s="113" t="s">
        <v>2</v>
      </c>
      <c r="C224" s="114" t="s">
        <v>209</v>
      </c>
      <c r="D224" s="101" t="s">
        <v>1</v>
      </c>
      <c r="E224" s="63">
        <f t="shared" si="11"/>
        <v>7124500</v>
      </c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5124500</v>
      </c>
      <c r="L224" s="116">
        <v>0</v>
      </c>
      <c r="M224" s="116">
        <v>2000000</v>
      </c>
      <c r="N224" s="116">
        <v>0</v>
      </c>
      <c r="O224" s="116">
        <v>0</v>
      </c>
      <c r="P224" s="116">
        <v>0</v>
      </c>
      <c r="Q224" s="117">
        <v>0</v>
      </c>
      <c r="R224" s="43"/>
      <c r="S224" s="36"/>
      <c r="T224" s="24"/>
    </row>
    <row r="225" spans="1:20" ht="36.75" customHeight="1">
      <c r="A225" s="5"/>
      <c r="B225" s="113" t="s">
        <v>2</v>
      </c>
      <c r="C225" s="114" t="s">
        <v>73</v>
      </c>
      <c r="D225" s="101" t="s">
        <v>1</v>
      </c>
      <c r="E225" s="63">
        <f t="shared" si="11"/>
        <v>4507700</v>
      </c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1500000</v>
      </c>
      <c r="L225" s="116">
        <v>2007700</v>
      </c>
      <c r="M225" s="116">
        <v>1000000</v>
      </c>
      <c r="N225" s="116">
        <v>0</v>
      </c>
      <c r="O225" s="116">
        <v>0</v>
      </c>
      <c r="P225" s="116">
        <v>0</v>
      </c>
      <c r="Q225" s="117">
        <v>0</v>
      </c>
      <c r="R225" s="43"/>
      <c r="S225" s="36"/>
      <c r="T225" s="24"/>
    </row>
    <row r="226" spans="1:20" ht="36" customHeight="1">
      <c r="A226" s="5"/>
      <c r="B226" s="113" t="s">
        <v>2</v>
      </c>
      <c r="C226" s="114" t="s">
        <v>74</v>
      </c>
      <c r="D226" s="101" t="s">
        <v>1</v>
      </c>
      <c r="E226" s="63">
        <f t="shared" si="11"/>
        <v>80872500</v>
      </c>
      <c r="F226" s="116">
        <v>3744200</v>
      </c>
      <c r="G226" s="116">
        <v>6871500</v>
      </c>
      <c r="H226" s="116">
        <v>7366600</v>
      </c>
      <c r="I226" s="116">
        <v>7381000</v>
      </c>
      <c r="J226" s="116">
        <v>7363700</v>
      </c>
      <c r="K226" s="116">
        <v>7298700</v>
      </c>
      <c r="L226" s="116">
        <v>7239000</v>
      </c>
      <c r="M226" s="116">
        <v>6252000</v>
      </c>
      <c r="N226" s="116">
        <v>6150000</v>
      </c>
      <c r="O226" s="116">
        <v>6240500</v>
      </c>
      <c r="P226" s="116">
        <v>6214800</v>
      </c>
      <c r="Q226" s="117">
        <v>8750500</v>
      </c>
      <c r="R226" s="43"/>
      <c r="S226" s="36"/>
      <c r="T226" s="24"/>
    </row>
    <row r="227" spans="1:20" ht="33" customHeight="1">
      <c r="A227" s="5"/>
      <c r="B227" s="113" t="s">
        <v>2</v>
      </c>
      <c r="C227" s="114" t="s">
        <v>223</v>
      </c>
      <c r="D227" s="101" t="s">
        <v>1</v>
      </c>
      <c r="E227" s="63">
        <f t="shared" si="11"/>
        <v>1000000</v>
      </c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1000000</v>
      </c>
      <c r="O227" s="116">
        <v>0</v>
      </c>
      <c r="P227" s="116">
        <v>0</v>
      </c>
      <c r="Q227" s="117">
        <v>0</v>
      </c>
      <c r="R227" s="43"/>
      <c r="S227" s="36"/>
      <c r="T227" s="24"/>
    </row>
    <row r="228" spans="1:20" ht="33" customHeight="1">
      <c r="A228" s="5"/>
      <c r="B228" s="113" t="s">
        <v>2</v>
      </c>
      <c r="C228" s="114" t="s">
        <v>174</v>
      </c>
      <c r="D228" s="101" t="s">
        <v>1</v>
      </c>
      <c r="E228" s="63">
        <f t="shared" si="11"/>
        <v>66000</v>
      </c>
      <c r="F228" s="116">
        <v>0</v>
      </c>
      <c r="G228" s="116">
        <v>0</v>
      </c>
      <c r="H228" s="116">
        <v>0</v>
      </c>
      <c r="I228" s="116">
        <v>0</v>
      </c>
      <c r="J228" s="116">
        <v>66000</v>
      </c>
      <c r="K228" s="116">
        <v>0</v>
      </c>
      <c r="L228" s="116">
        <v>0</v>
      </c>
      <c r="M228" s="116">
        <v>0</v>
      </c>
      <c r="N228" s="116">
        <v>0</v>
      </c>
      <c r="O228" s="116">
        <v>0</v>
      </c>
      <c r="P228" s="116">
        <v>0</v>
      </c>
      <c r="Q228" s="117">
        <v>0</v>
      </c>
      <c r="R228" s="43"/>
      <c r="S228" s="36"/>
      <c r="T228" s="24"/>
    </row>
    <row r="229" spans="1:20" ht="35.25" customHeight="1">
      <c r="A229" s="5"/>
      <c r="B229" s="113" t="s">
        <v>2</v>
      </c>
      <c r="C229" s="114" t="s">
        <v>210</v>
      </c>
      <c r="D229" s="101" t="s">
        <v>1</v>
      </c>
      <c r="E229" s="63">
        <f t="shared" si="11"/>
        <v>3882100</v>
      </c>
      <c r="F229" s="116">
        <v>0</v>
      </c>
      <c r="G229" s="116">
        <v>0</v>
      </c>
      <c r="H229" s="116">
        <v>150000</v>
      </c>
      <c r="I229" s="116">
        <v>0</v>
      </c>
      <c r="J229" s="116">
        <v>0</v>
      </c>
      <c r="K229" s="116">
        <v>0</v>
      </c>
      <c r="L229" s="116">
        <v>3732100</v>
      </c>
      <c r="M229" s="116">
        <v>0</v>
      </c>
      <c r="N229" s="116">
        <v>0</v>
      </c>
      <c r="O229" s="116">
        <v>0</v>
      </c>
      <c r="P229" s="116">
        <v>0</v>
      </c>
      <c r="Q229" s="117">
        <v>0</v>
      </c>
      <c r="R229" s="43"/>
      <c r="S229" s="36"/>
      <c r="T229" s="24"/>
    </row>
    <row r="230" spans="1:20" ht="36.75" customHeight="1">
      <c r="A230" s="5"/>
      <c r="B230" s="113" t="s">
        <v>2</v>
      </c>
      <c r="C230" s="114" t="s">
        <v>175</v>
      </c>
      <c r="D230" s="101" t="s">
        <v>1</v>
      </c>
      <c r="E230" s="63">
        <f t="shared" si="11"/>
        <v>45433400</v>
      </c>
      <c r="F230" s="116">
        <v>2000000</v>
      </c>
      <c r="G230" s="116">
        <v>3700000</v>
      </c>
      <c r="H230" s="116">
        <v>4647600</v>
      </c>
      <c r="I230" s="116">
        <v>3958500</v>
      </c>
      <c r="J230" s="116">
        <v>4267600</v>
      </c>
      <c r="K230" s="116">
        <v>4657600</v>
      </c>
      <c r="L230" s="116">
        <v>3975600</v>
      </c>
      <c r="M230" s="116">
        <v>3960000</v>
      </c>
      <c r="N230" s="116">
        <v>3980000</v>
      </c>
      <c r="O230" s="116">
        <v>3682700</v>
      </c>
      <c r="P230" s="116">
        <v>3433800</v>
      </c>
      <c r="Q230" s="117">
        <v>3170000</v>
      </c>
      <c r="R230" s="43"/>
      <c r="S230" s="36"/>
      <c r="T230" s="24"/>
    </row>
    <row r="231" spans="1:20" ht="36.75" customHeight="1">
      <c r="A231" s="5"/>
      <c r="B231" s="113" t="s">
        <v>2</v>
      </c>
      <c r="C231" s="114" t="s">
        <v>150</v>
      </c>
      <c r="D231" s="101" t="s">
        <v>1</v>
      </c>
      <c r="E231" s="63">
        <f t="shared" si="11"/>
        <v>2315000</v>
      </c>
      <c r="F231" s="116">
        <v>0</v>
      </c>
      <c r="G231" s="116">
        <v>800000</v>
      </c>
      <c r="H231" s="116">
        <v>577600</v>
      </c>
      <c r="I231" s="116">
        <v>922400</v>
      </c>
      <c r="J231" s="116">
        <v>15000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16">
        <v>0</v>
      </c>
      <c r="Q231" s="117">
        <v>0</v>
      </c>
      <c r="R231" s="43"/>
      <c r="S231" s="36"/>
      <c r="T231" s="24"/>
    </row>
    <row r="232" spans="1:20" ht="33.75" customHeight="1">
      <c r="A232" s="5"/>
      <c r="B232" s="113" t="s">
        <v>2</v>
      </c>
      <c r="C232" s="114" t="s">
        <v>150</v>
      </c>
      <c r="D232" s="115">
        <v>101002044</v>
      </c>
      <c r="E232" s="63">
        <f t="shared" si="11"/>
        <v>960000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960000</v>
      </c>
      <c r="N232" s="116">
        <v>0</v>
      </c>
      <c r="O232" s="116">
        <v>0</v>
      </c>
      <c r="P232" s="116">
        <v>0</v>
      </c>
      <c r="Q232" s="117">
        <v>0</v>
      </c>
      <c r="R232" s="43"/>
      <c r="S232" s="36"/>
      <c r="T232" s="24"/>
    </row>
    <row r="233" spans="1:20" ht="36.75" customHeight="1">
      <c r="A233" s="5"/>
      <c r="B233" s="113" t="s">
        <v>2</v>
      </c>
      <c r="C233" s="114" t="s">
        <v>75</v>
      </c>
      <c r="D233" s="101" t="s">
        <v>1</v>
      </c>
      <c r="E233" s="63">
        <f t="shared" si="11"/>
        <v>704000</v>
      </c>
      <c r="F233" s="116">
        <v>0</v>
      </c>
      <c r="G233" s="116">
        <v>100000</v>
      </c>
      <c r="H233" s="116">
        <v>100000</v>
      </c>
      <c r="I233" s="116">
        <v>100000</v>
      </c>
      <c r="J233" s="116">
        <v>40000</v>
      </c>
      <c r="K233" s="116">
        <v>40000</v>
      </c>
      <c r="L233" s="116">
        <v>40000</v>
      </c>
      <c r="M233" s="116">
        <v>40000</v>
      </c>
      <c r="N233" s="116">
        <v>90000</v>
      </c>
      <c r="O233" s="116">
        <v>40000</v>
      </c>
      <c r="P233" s="116">
        <v>114000</v>
      </c>
      <c r="Q233" s="117">
        <v>0</v>
      </c>
      <c r="R233" s="43"/>
      <c r="S233" s="36"/>
      <c r="T233" s="24"/>
    </row>
    <row r="234" spans="1:20" ht="33.75" customHeight="1">
      <c r="A234" s="5"/>
      <c r="B234" s="113" t="s">
        <v>2</v>
      </c>
      <c r="C234" s="114" t="s">
        <v>76</v>
      </c>
      <c r="D234" s="101" t="s">
        <v>1</v>
      </c>
      <c r="E234" s="63">
        <f t="shared" si="11"/>
        <v>633000</v>
      </c>
      <c r="F234" s="116">
        <v>0</v>
      </c>
      <c r="G234" s="116">
        <v>0</v>
      </c>
      <c r="H234" s="116">
        <v>0</v>
      </c>
      <c r="I234" s="116">
        <v>0</v>
      </c>
      <c r="J234" s="116">
        <v>310000</v>
      </c>
      <c r="K234" s="116">
        <v>233000</v>
      </c>
      <c r="L234" s="116">
        <v>90000</v>
      </c>
      <c r="M234" s="116">
        <v>0</v>
      </c>
      <c r="N234" s="116">
        <v>0</v>
      </c>
      <c r="O234" s="116">
        <v>0</v>
      </c>
      <c r="P234" s="116">
        <v>0</v>
      </c>
      <c r="Q234" s="117">
        <v>0</v>
      </c>
      <c r="R234" s="43"/>
      <c r="S234" s="36"/>
      <c r="T234" s="24"/>
    </row>
    <row r="235" spans="1:20" ht="38.25" customHeight="1">
      <c r="A235" s="5"/>
      <c r="B235" s="113" t="s">
        <v>2</v>
      </c>
      <c r="C235" s="114" t="s">
        <v>77</v>
      </c>
      <c r="D235" s="101" t="s">
        <v>1</v>
      </c>
      <c r="E235" s="63">
        <f t="shared" si="11"/>
        <v>6447000</v>
      </c>
      <c r="F235" s="116">
        <v>445000</v>
      </c>
      <c r="G235" s="116">
        <v>490000</v>
      </c>
      <c r="H235" s="116">
        <v>490000</v>
      </c>
      <c r="I235" s="116">
        <v>490000</v>
      </c>
      <c r="J235" s="116">
        <v>550000</v>
      </c>
      <c r="K235" s="116">
        <v>550000</v>
      </c>
      <c r="L235" s="116">
        <v>550000</v>
      </c>
      <c r="M235" s="116">
        <v>550000</v>
      </c>
      <c r="N235" s="116">
        <v>550000</v>
      </c>
      <c r="O235" s="116">
        <v>880000</v>
      </c>
      <c r="P235" s="116">
        <v>555000</v>
      </c>
      <c r="Q235" s="117">
        <v>347000</v>
      </c>
      <c r="R235" s="43"/>
      <c r="S235" s="36"/>
      <c r="T235" s="24"/>
    </row>
    <row r="236" spans="1:20" ht="36" customHeight="1">
      <c r="A236" s="5"/>
      <c r="B236" s="113" t="s">
        <v>2</v>
      </c>
      <c r="C236" s="114" t="s">
        <v>78</v>
      </c>
      <c r="D236" s="101" t="s">
        <v>1</v>
      </c>
      <c r="E236" s="63">
        <f t="shared" si="11"/>
        <v>2225000</v>
      </c>
      <c r="F236" s="116">
        <v>250000</v>
      </c>
      <c r="G236" s="116">
        <v>300000</v>
      </c>
      <c r="H236" s="116">
        <v>200000</v>
      </c>
      <c r="I236" s="116">
        <v>350000</v>
      </c>
      <c r="J236" s="116">
        <v>425000</v>
      </c>
      <c r="K236" s="116">
        <v>150000</v>
      </c>
      <c r="L236" s="116">
        <v>150000</v>
      </c>
      <c r="M236" s="116">
        <v>0</v>
      </c>
      <c r="N236" s="116">
        <v>150000</v>
      </c>
      <c r="O236" s="116">
        <v>250000</v>
      </c>
      <c r="P236" s="116">
        <v>0</v>
      </c>
      <c r="Q236" s="117">
        <v>0</v>
      </c>
      <c r="R236" s="43"/>
      <c r="S236" s="36"/>
      <c r="T236" s="24"/>
    </row>
    <row r="237" spans="1:20" ht="35.25" customHeight="1">
      <c r="A237" s="5"/>
      <c r="B237" s="113" t="s">
        <v>2</v>
      </c>
      <c r="C237" s="114" t="s">
        <v>79</v>
      </c>
      <c r="D237" s="101" t="s">
        <v>1</v>
      </c>
      <c r="E237" s="63">
        <f t="shared" si="11"/>
        <v>1450000</v>
      </c>
      <c r="F237" s="116">
        <v>100000</v>
      </c>
      <c r="G237" s="116">
        <v>100000</v>
      </c>
      <c r="H237" s="116">
        <v>150000</v>
      </c>
      <c r="I237" s="116">
        <v>200000</v>
      </c>
      <c r="J237" s="116">
        <v>100000</v>
      </c>
      <c r="K237" s="116">
        <v>50000</v>
      </c>
      <c r="L237" s="116">
        <v>250000</v>
      </c>
      <c r="M237" s="116">
        <v>150000</v>
      </c>
      <c r="N237" s="116">
        <v>100000</v>
      </c>
      <c r="O237" s="116">
        <v>0</v>
      </c>
      <c r="P237" s="116">
        <v>0</v>
      </c>
      <c r="Q237" s="117">
        <v>250000</v>
      </c>
      <c r="R237" s="43"/>
      <c r="S237" s="36"/>
      <c r="T237" s="24"/>
    </row>
    <row r="238" spans="1:20" ht="32.25" customHeight="1">
      <c r="A238" s="5"/>
      <c r="B238" s="113" t="s">
        <v>2</v>
      </c>
      <c r="C238" s="114" t="s">
        <v>80</v>
      </c>
      <c r="D238" s="101" t="s">
        <v>1</v>
      </c>
      <c r="E238" s="63">
        <f t="shared" si="11"/>
        <v>1550000</v>
      </c>
      <c r="F238" s="116">
        <v>100000</v>
      </c>
      <c r="G238" s="116">
        <v>150000</v>
      </c>
      <c r="H238" s="116">
        <v>100000</v>
      </c>
      <c r="I238" s="116">
        <v>100000</v>
      </c>
      <c r="J238" s="116">
        <v>150000</v>
      </c>
      <c r="K238" s="116">
        <v>150000</v>
      </c>
      <c r="L238" s="116">
        <v>100000</v>
      </c>
      <c r="M238" s="116">
        <v>100000</v>
      </c>
      <c r="N238" s="116">
        <v>100000</v>
      </c>
      <c r="O238" s="116">
        <v>100000</v>
      </c>
      <c r="P238" s="116">
        <v>100000</v>
      </c>
      <c r="Q238" s="117">
        <v>300000</v>
      </c>
      <c r="R238" s="43"/>
      <c r="S238" s="36"/>
      <c r="T238" s="24"/>
    </row>
    <row r="239" spans="1:20" ht="36" customHeight="1">
      <c r="A239" s="5"/>
      <c r="B239" s="113" t="s">
        <v>2</v>
      </c>
      <c r="C239" s="114" t="s">
        <v>224</v>
      </c>
      <c r="D239" s="115">
        <v>101001004</v>
      </c>
      <c r="E239" s="63">
        <f t="shared" si="11"/>
        <v>10867700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10867700</v>
      </c>
      <c r="M239" s="116">
        <v>0</v>
      </c>
      <c r="N239" s="116">
        <v>0</v>
      </c>
      <c r="O239" s="116">
        <v>0</v>
      </c>
      <c r="P239" s="116">
        <v>0</v>
      </c>
      <c r="Q239" s="117">
        <v>0</v>
      </c>
      <c r="R239" s="43"/>
      <c r="S239" s="36"/>
      <c r="T239" s="24"/>
    </row>
    <row r="240" spans="1:20" ht="33.75" customHeight="1">
      <c r="A240" s="5"/>
      <c r="B240" s="113" t="s">
        <v>3</v>
      </c>
      <c r="C240" s="114" t="s">
        <v>103</v>
      </c>
      <c r="D240" s="101" t="s">
        <v>1</v>
      </c>
      <c r="E240" s="63">
        <f t="shared" si="11"/>
        <v>27585900</v>
      </c>
      <c r="F240" s="116">
        <v>2200500</v>
      </c>
      <c r="G240" s="116">
        <v>2200500</v>
      </c>
      <c r="H240" s="116">
        <v>2407800</v>
      </c>
      <c r="I240" s="116">
        <v>2407800</v>
      </c>
      <c r="J240" s="116">
        <v>2407800</v>
      </c>
      <c r="K240" s="116">
        <v>2407800</v>
      </c>
      <c r="L240" s="116">
        <v>2407800</v>
      </c>
      <c r="M240" s="116">
        <v>2407800</v>
      </c>
      <c r="N240" s="116">
        <v>2407800</v>
      </c>
      <c r="O240" s="116">
        <v>2492300</v>
      </c>
      <c r="P240" s="116">
        <v>2492300</v>
      </c>
      <c r="Q240" s="117">
        <v>1345700</v>
      </c>
      <c r="R240" s="43"/>
      <c r="S240" s="36"/>
      <c r="T240" s="24"/>
    </row>
    <row r="241" spans="1:20" ht="36.75" customHeight="1">
      <c r="A241" s="5"/>
      <c r="B241" s="113" t="s">
        <v>3</v>
      </c>
      <c r="C241" s="114" t="s">
        <v>81</v>
      </c>
      <c r="D241" s="101" t="s">
        <v>1</v>
      </c>
      <c r="E241" s="63">
        <f t="shared" si="11"/>
        <v>320000</v>
      </c>
      <c r="F241" s="116">
        <v>91000</v>
      </c>
      <c r="G241" s="116">
        <v>91000</v>
      </c>
      <c r="H241" s="116">
        <v>91000</v>
      </c>
      <c r="I241" s="116">
        <v>47000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v>0</v>
      </c>
      <c r="P241" s="116">
        <v>0</v>
      </c>
      <c r="Q241" s="117">
        <v>0</v>
      </c>
      <c r="R241" s="43"/>
      <c r="S241" s="36"/>
      <c r="T241" s="24"/>
    </row>
    <row r="242" spans="1:20" ht="33" customHeight="1">
      <c r="A242" s="5"/>
      <c r="B242" s="113" t="s">
        <v>3</v>
      </c>
      <c r="C242" s="114" t="s">
        <v>151</v>
      </c>
      <c r="D242" s="101" t="s">
        <v>1</v>
      </c>
      <c r="E242" s="63">
        <f t="shared" si="11"/>
        <v>5000000</v>
      </c>
      <c r="F242" s="116">
        <v>0</v>
      </c>
      <c r="G242" s="116">
        <v>0</v>
      </c>
      <c r="H242" s="116">
        <v>1250100</v>
      </c>
      <c r="I242" s="116">
        <v>416700</v>
      </c>
      <c r="J242" s="116">
        <v>416700</v>
      </c>
      <c r="K242" s="116">
        <v>416700</v>
      </c>
      <c r="L242" s="116">
        <v>416700</v>
      </c>
      <c r="M242" s="116">
        <v>416700</v>
      </c>
      <c r="N242" s="116">
        <v>416700</v>
      </c>
      <c r="O242" s="116">
        <v>416700</v>
      </c>
      <c r="P242" s="116">
        <v>416700</v>
      </c>
      <c r="Q242" s="117">
        <v>416300</v>
      </c>
      <c r="R242" s="43"/>
      <c r="S242" s="36"/>
      <c r="T242" s="24"/>
    </row>
    <row r="243" spans="1:20" ht="32.25" customHeight="1">
      <c r="A243" s="5"/>
      <c r="B243" s="113" t="s">
        <v>3</v>
      </c>
      <c r="C243" s="114" t="s">
        <v>225</v>
      </c>
      <c r="D243" s="101" t="s">
        <v>1</v>
      </c>
      <c r="E243" s="63">
        <f t="shared" si="11"/>
        <v>21617000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13680500</v>
      </c>
      <c r="P243" s="116">
        <v>4800000</v>
      </c>
      <c r="Q243" s="117">
        <v>3136500</v>
      </c>
      <c r="R243" s="43"/>
      <c r="S243" s="36"/>
      <c r="T243" s="24"/>
    </row>
    <row r="244" spans="1:20" ht="33" customHeight="1">
      <c r="A244" s="5"/>
      <c r="B244" s="113" t="s">
        <v>222</v>
      </c>
      <c r="C244" s="114" t="s">
        <v>82</v>
      </c>
      <c r="D244" s="101" t="s">
        <v>1</v>
      </c>
      <c r="E244" s="63">
        <f t="shared" si="11"/>
        <v>5345100</v>
      </c>
      <c r="F244" s="116">
        <v>411000</v>
      </c>
      <c r="G244" s="116">
        <v>411000</v>
      </c>
      <c r="H244" s="116">
        <v>413000</v>
      </c>
      <c r="I244" s="116">
        <v>511000</v>
      </c>
      <c r="J244" s="116">
        <v>511000</v>
      </c>
      <c r="K244" s="116">
        <v>513000</v>
      </c>
      <c r="L244" s="116">
        <v>514300</v>
      </c>
      <c r="M244" s="116">
        <v>411000</v>
      </c>
      <c r="N244" s="116">
        <v>413000</v>
      </c>
      <c r="O244" s="116">
        <v>411000</v>
      </c>
      <c r="P244" s="116">
        <v>411000</v>
      </c>
      <c r="Q244" s="117">
        <v>414800</v>
      </c>
      <c r="R244" s="43"/>
      <c r="S244" s="36"/>
      <c r="T244" s="24"/>
    </row>
    <row r="245" spans="1:20" ht="33" customHeight="1">
      <c r="A245" s="5"/>
      <c r="B245" s="113" t="s">
        <v>222</v>
      </c>
      <c r="C245" s="114" t="s">
        <v>82</v>
      </c>
      <c r="D245" s="115">
        <v>107001001</v>
      </c>
      <c r="E245" s="63">
        <f t="shared" si="11"/>
        <v>26200</v>
      </c>
      <c r="F245" s="116">
        <v>6100</v>
      </c>
      <c r="G245" s="116">
        <v>0</v>
      </c>
      <c r="H245" s="116">
        <v>0</v>
      </c>
      <c r="I245" s="116">
        <v>6200</v>
      </c>
      <c r="J245" s="116">
        <v>0</v>
      </c>
      <c r="K245" s="116">
        <v>0</v>
      </c>
      <c r="L245" s="116">
        <v>6100</v>
      </c>
      <c r="M245" s="116">
        <v>0</v>
      </c>
      <c r="N245" s="116">
        <v>0</v>
      </c>
      <c r="O245" s="116">
        <v>7800</v>
      </c>
      <c r="P245" s="116">
        <v>0</v>
      </c>
      <c r="Q245" s="117">
        <v>0</v>
      </c>
      <c r="R245" s="43"/>
      <c r="S245" s="36"/>
      <c r="T245" s="24"/>
    </row>
    <row r="246" spans="1:20" ht="33" customHeight="1">
      <c r="A246" s="5"/>
      <c r="B246" s="113" t="s">
        <v>222</v>
      </c>
      <c r="C246" s="114" t="s">
        <v>82</v>
      </c>
      <c r="D246" s="115">
        <v>107002001</v>
      </c>
      <c r="E246" s="63">
        <f t="shared" si="11"/>
        <v>32400</v>
      </c>
      <c r="F246" s="116">
        <v>7600</v>
      </c>
      <c r="G246" s="116">
        <v>0</v>
      </c>
      <c r="H246" s="116">
        <v>0</v>
      </c>
      <c r="I246" s="116">
        <v>7700</v>
      </c>
      <c r="J246" s="116">
        <v>0</v>
      </c>
      <c r="K246" s="116">
        <v>0</v>
      </c>
      <c r="L246" s="116">
        <v>9400</v>
      </c>
      <c r="M246" s="116">
        <v>0</v>
      </c>
      <c r="N246" s="116">
        <v>0</v>
      </c>
      <c r="O246" s="116">
        <v>7700</v>
      </c>
      <c r="P246" s="116">
        <v>0</v>
      </c>
      <c r="Q246" s="117">
        <v>0</v>
      </c>
      <c r="R246" s="43"/>
      <c r="S246" s="36"/>
      <c r="T246" s="24"/>
    </row>
    <row r="247" spans="1:20" ht="33" customHeight="1">
      <c r="A247" s="5"/>
      <c r="B247" s="113" t="s">
        <v>222</v>
      </c>
      <c r="C247" s="114" t="s">
        <v>82</v>
      </c>
      <c r="D247" s="115">
        <v>107003001</v>
      </c>
      <c r="E247" s="63">
        <f t="shared" si="11"/>
        <v>27500</v>
      </c>
      <c r="F247" s="116">
        <v>6500</v>
      </c>
      <c r="G247" s="116">
        <v>0</v>
      </c>
      <c r="H247" s="116">
        <v>0</v>
      </c>
      <c r="I247" s="116">
        <v>6500</v>
      </c>
      <c r="J247" s="116">
        <v>0</v>
      </c>
      <c r="K247" s="116">
        <v>0</v>
      </c>
      <c r="L247" s="116">
        <v>6500</v>
      </c>
      <c r="M247" s="116">
        <v>0</v>
      </c>
      <c r="N247" s="116">
        <v>0</v>
      </c>
      <c r="O247" s="116">
        <v>8000</v>
      </c>
      <c r="P247" s="116">
        <v>0</v>
      </c>
      <c r="Q247" s="117">
        <v>0</v>
      </c>
      <c r="R247" s="43"/>
      <c r="S247" s="36"/>
      <c r="T247" s="24"/>
    </row>
    <row r="248" spans="1:20" ht="36" customHeight="1">
      <c r="A248" s="5"/>
      <c r="B248" s="113" t="s">
        <v>222</v>
      </c>
      <c r="C248" s="114" t="s">
        <v>82</v>
      </c>
      <c r="D248" s="115">
        <v>107004001</v>
      </c>
      <c r="E248" s="63">
        <f t="shared" si="11"/>
        <v>25300</v>
      </c>
      <c r="F248" s="116">
        <v>5900</v>
      </c>
      <c r="G248" s="116">
        <v>0</v>
      </c>
      <c r="H248" s="116">
        <v>0</v>
      </c>
      <c r="I248" s="116">
        <v>6000</v>
      </c>
      <c r="J248" s="116">
        <v>0</v>
      </c>
      <c r="K248" s="116">
        <v>0</v>
      </c>
      <c r="L248" s="116">
        <v>6000</v>
      </c>
      <c r="M248" s="116">
        <v>0</v>
      </c>
      <c r="N248" s="116">
        <v>0</v>
      </c>
      <c r="O248" s="116">
        <v>7400</v>
      </c>
      <c r="P248" s="116">
        <v>0</v>
      </c>
      <c r="Q248" s="117">
        <v>0</v>
      </c>
      <c r="R248" s="43"/>
      <c r="S248" s="36"/>
      <c r="T248" s="24"/>
    </row>
    <row r="249" spans="1:20" ht="38.25" customHeight="1">
      <c r="A249" s="5"/>
      <c r="B249" s="113" t="s">
        <v>222</v>
      </c>
      <c r="C249" s="114" t="s">
        <v>82</v>
      </c>
      <c r="D249" s="115">
        <v>107005001</v>
      </c>
      <c r="E249" s="63">
        <f t="shared" si="11"/>
        <v>20000</v>
      </c>
      <c r="F249" s="116">
        <v>4700</v>
      </c>
      <c r="G249" s="116">
        <v>0</v>
      </c>
      <c r="H249" s="116">
        <v>0</v>
      </c>
      <c r="I249" s="116">
        <v>4700</v>
      </c>
      <c r="J249" s="116">
        <v>0</v>
      </c>
      <c r="K249" s="116">
        <v>0</v>
      </c>
      <c r="L249" s="116">
        <v>5800</v>
      </c>
      <c r="M249" s="116">
        <v>0</v>
      </c>
      <c r="N249" s="116">
        <v>0</v>
      </c>
      <c r="O249" s="116">
        <v>4800</v>
      </c>
      <c r="P249" s="116">
        <v>0</v>
      </c>
      <c r="Q249" s="117">
        <v>0</v>
      </c>
      <c r="R249" s="43"/>
      <c r="S249" s="36"/>
      <c r="T249" s="24"/>
    </row>
    <row r="250" spans="1:20" ht="39.75" customHeight="1">
      <c r="A250" s="5"/>
      <c r="B250" s="113" t="s">
        <v>222</v>
      </c>
      <c r="C250" s="114" t="s">
        <v>82</v>
      </c>
      <c r="D250" s="115">
        <v>107006001</v>
      </c>
      <c r="E250" s="63">
        <f t="shared" si="11"/>
        <v>13300</v>
      </c>
      <c r="F250" s="116">
        <v>3100</v>
      </c>
      <c r="G250" s="116">
        <v>0</v>
      </c>
      <c r="H250" s="116">
        <v>0</v>
      </c>
      <c r="I250" s="116">
        <v>3100</v>
      </c>
      <c r="J250" s="116">
        <v>0</v>
      </c>
      <c r="K250" s="116">
        <v>0</v>
      </c>
      <c r="L250" s="116">
        <v>3900</v>
      </c>
      <c r="M250" s="116">
        <v>0</v>
      </c>
      <c r="N250" s="116">
        <v>0</v>
      </c>
      <c r="O250" s="116">
        <v>3200</v>
      </c>
      <c r="P250" s="116">
        <v>0</v>
      </c>
      <c r="Q250" s="117">
        <v>0</v>
      </c>
      <c r="R250" s="43"/>
      <c r="S250" s="36"/>
      <c r="T250" s="24"/>
    </row>
    <row r="251" spans="1:20" ht="40.5" customHeight="1">
      <c r="A251" s="5"/>
      <c r="B251" s="113" t="s">
        <v>222</v>
      </c>
      <c r="C251" s="114" t="s">
        <v>82</v>
      </c>
      <c r="D251" s="115">
        <v>107007001</v>
      </c>
      <c r="E251" s="63">
        <f t="shared" si="11"/>
        <v>23600</v>
      </c>
      <c r="F251" s="116">
        <v>5500</v>
      </c>
      <c r="G251" s="116">
        <v>0</v>
      </c>
      <c r="H251" s="116">
        <v>0</v>
      </c>
      <c r="I251" s="116">
        <v>5600</v>
      </c>
      <c r="J251" s="116">
        <v>0</v>
      </c>
      <c r="K251" s="116">
        <v>0</v>
      </c>
      <c r="L251" s="116">
        <v>5500</v>
      </c>
      <c r="M251" s="116">
        <v>0</v>
      </c>
      <c r="N251" s="116">
        <v>0</v>
      </c>
      <c r="O251" s="116">
        <v>7000</v>
      </c>
      <c r="P251" s="116">
        <v>0</v>
      </c>
      <c r="Q251" s="117">
        <v>0</v>
      </c>
      <c r="R251" s="43"/>
      <c r="S251" s="36"/>
      <c r="T251" s="24"/>
    </row>
    <row r="252" spans="1:20" ht="42" customHeight="1">
      <c r="A252" s="5"/>
      <c r="B252" s="113" t="s">
        <v>222</v>
      </c>
      <c r="C252" s="114" t="s">
        <v>82</v>
      </c>
      <c r="D252" s="115">
        <v>107008001</v>
      </c>
      <c r="E252" s="63">
        <f t="shared" si="11"/>
        <v>6500</v>
      </c>
      <c r="F252" s="116">
        <v>1500</v>
      </c>
      <c r="G252" s="116">
        <v>0</v>
      </c>
      <c r="H252" s="116">
        <v>0</v>
      </c>
      <c r="I252" s="116">
        <v>1500</v>
      </c>
      <c r="J252" s="116">
        <v>0</v>
      </c>
      <c r="K252" s="116">
        <v>0</v>
      </c>
      <c r="L252" s="116">
        <v>1900</v>
      </c>
      <c r="M252" s="116">
        <v>0</v>
      </c>
      <c r="N252" s="116">
        <v>0</v>
      </c>
      <c r="O252" s="116">
        <v>1600</v>
      </c>
      <c r="P252" s="116">
        <v>0</v>
      </c>
      <c r="Q252" s="117">
        <v>0</v>
      </c>
      <c r="R252" s="43"/>
      <c r="S252" s="36"/>
      <c r="T252" s="24"/>
    </row>
    <row r="253" spans="1:20" ht="39.75" customHeight="1">
      <c r="A253" s="5"/>
      <c r="B253" s="113" t="s">
        <v>222</v>
      </c>
      <c r="C253" s="114" t="s">
        <v>82</v>
      </c>
      <c r="D253" s="115">
        <v>107009001</v>
      </c>
      <c r="E253" s="63">
        <f t="shared" si="11"/>
        <v>13000</v>
      </c>
      <c r="F253" s="116">
        <v>3000</v>
      </c>
      <c r="G253" s="116">
        <v>0</v>
      </c>
      <c r="H253" s="116">
        <v>0</v>
      </c>
      <c r="I253" s="116">
        <v>3100</v>
      </c>
      <c r="J253" s="116">
        <v>0</v>
      </c>
      <c r="K253" s="116">
        <v>0</v>
      </c>
      <c r="L253" s="116">
        <v>3700</v>
      </c>
      <c r="M253" s="116">
        <v>0</v>
      </c>
      <c r="N253" s="116">
        <v>0</v>
      </c>
      <c r="O253" s="116">
        <v>3200</v>
      </c>
      <c r="P253" s="116">
        <v>0</v>
      </c>
      <c r="Q253" s="117">
        <v>0</v>
      </c>
      <c r="R253" s="43"/>
      <c r="S253" s="36"/>
      <c r="T253" s="24"/>
    </row>
    <row r="254" spans="1:20" ht="44.25" customHeight="1">
      <c r="A254" s="5"/>
      <c r="B254" s="113" t="s">
        <v>222</v>
      </c>
      <c r="C254" s="114" t="s">
        <v>82</v>
      </c>
      <c r="D254" s="115">
        <v>107010001</v>
      </c>
      <c r="E254" s="63">
        <f t="shared" si="11"/>
        <v>27600</v>
      </c>
      <c r="F254" s="116">
        <v>6500</v>
      </c>
      <c r="G254" s="116">
        <v>0</v>
      </c>
      <c r="H254" s="116">
        <v>0</v>
      </c>
      <c r="I254" s="116">
        <v>6500</v>
      </c>
      <c r="J254" s="116">
        <v>0</v>
      </c>
      <c r="K254" s="116">
        <v>0</v>
      </c>
      <c r="L254" s="116">
        <v>6500</v>
      </c>
      <c r="M254" s="116">
        <v>0</v>
      </c>
      <c r="N254" s="116">
        <v>0</v>
      </c>
      <c r="O254" s="116">
        <v>8100</v>
      </c>
      <c r="P254" s="116">
        <v>0</v>
      </c>
      <c r="Q254" s="117">
        <v>0</v>
      </c>
      <c r="R254" s="43"/>
      <c r="S254" s="36"/>
      <c r="T254" s="24"/>
    </row>
    <row r="255" spans="1:20" ht="38.25" customHeight="1">
      <c r="A255" s="5"/>
      <c r="B255" s="113" t="s">
        <v>222</v>
      </c>
      <c r="C255" s="114" t="s">
        <v>82</v>
      </c>
      <c r="D255" s="115">
        <v>107011001</v>
      </c>
      <c r="E255" s="63">
        <f t="shared" si="11"/>
        <v>535700</v>
      </c>
      <c r="F255" s="116">
        <v>126500</v>
      </c>
      <c r="G255" s="116">
        <v>0</v>
      </c>
      <c r="H255" s="116">
        <v>0</v>
      </c>
      <c r="I255" s="116">
        <v>126500</v>
      </c>
      <c r="J255" s="116">
        <v>0</v>
      </c>
      <c r="K255" s="116">
        <v>0</v>
      </c>
      <c r="L255" s="116">
        <v>126500</v>
      </c>
      <c r="M255" s="116">
        <v>0</v>
      </c>
      <c r="N255" s="116">
        <v>0</v>
      </c>
      <c r="O255" s="116">
        <v>156200</v>
      </c>
      <c r="P255" s="116">
        <v>0</v>
      </c>
      <c r="Q255" s="117">
        <v>0</v>
      </c>
      <c r="R255" s="43"/>
      <c r="S255" s="36"/>
      <c r="T255" s="24"/>
    </row>
    <row r="256" spans="1:20" ht="47.25" customHeight="1">
      <c r="A256" s="5"/>
      <c r="B256" s="113" t="s">
        <v>4</v>
      </c>
      <c r="C256" s="114" t="s">
        <v>83</v>
      </c>
      <c r="D256" s="101" t="s">
        <v>1</v>
      </c>
      <c r="E256" s="63">
        <f t="shared" si="11"/>
        <v>8198700</v>
      </c>
      <c r="F256" s="116">
        <v>470000</v>
      </c>
      <c r="G256" s="116">
        <v>560000</v>
      </c>
      <c r="H256" s="116">
        <v>640700</v>
      </c>
      <c r="I256" s="116">
        <v>941000</v>
      </c>
      <c r="J256" s="116">
        <v>741000</v>
      </c>
      <c r="K256" s="116">
        <v>591000</v>
      </c>
      <c r="L256" s="116">
        <v>601000</v>
      </c>
      <c r="M256" s="116">
        <v>841000</v>
      </c>
      <c r="N256" s="116">
        <v>1041000</v>
      </c>
      <c r="O256" s="116">
        <v>911000</v>
      </c>
      <c r="P256" s="116">
        <v>861000</v>
      </c>
      <c r="Q256" s="117">
        <v>0</v>
      </c>
      <c r="R256" s="43"/>
      <c r="S256" s="36"/>
      <c r="T256" s="24"/>
    </row>
    <row r="257" spans="1:20" ht="45" customHeight="1">
      <c r="A257" s="5"/>
      <c r="B257" s="113" t="s">
        <v>5</v>
      </c>
      <c r="C257" s="114" t="s">
        <v>84</v>
      </c>
      <c r="D257" s="101" t="s">
        <v>1</v>
      </c>
      <c r="E257" s="63">
        <f t="shared" si="11"/>
        <v>12326200</v>
      </c>
      <c r="F257" s="116">
        <v>676700</v>
      </c>
      <c r="G257" s="116">
        <v>757700</v>
      </c>
      <c r="H257" s="116">
        <v>963700</v>
      </c>
      <c r="I257" s="116">
        <v>1657700</v>
      </c>
      <c r="J257" s="116">
        <v>1657700</v>
      </c>
      <c r="K257" s="116">
        <v>1657600</v>
      </c>
      <c r="L257" s="116">
        <v>827600</v>
      </c>
      <c r="M257" s="116">
        <v>827600</v>
      </c>
      <c r="N257" s="116">
        <v>827600</v>
      </c>
      <c r="O257" s="116">
        <v>827600</v>
      </c>
      <c r="P257" s="116">
        <v>827600</v>
      </c>
      <c r="Q257" s="117">
        <v>817100</v>
      </c>
      <c r="R257" s="43"/>
      <c r="S257" s="36"/>
      <c r="T257" s="24"/>
    </row>
    <row r="258" spans="1:20" ht="50.25" customHeight="1">
      <c r="A258" s="5"/>
      <c r="B258" s="113" t="s">
        <v>5</v>
      </c>
      <c r="C258" s="114" t="s">
        <v>84</v>
      </c>
      <c r="D258" s="115">
        <v>101003006</v>
      </c>
      <c r="E258" s="63">
        <f t="shared" si="11"/>
        <v>723600</v>
      </c>
      <c r="F258" s="116">
        <v>62300</v>
      </c>
      <c r="G258" s="116">
        <v>63600</v>
      </c>
      <c r="H258" s="116">
        <v>63600</v>
      </c>
      <c r="I258" s="116">
        <v>74900</v>
      </c>
      <c r="J258" s="116">
        <v>70000</v>
      </c>
      <c r="K258" s="116">
        <v>69000</v>
      </c>
      <c r="L258" s="116">
        <v>77200</v>
      </c>
      <c r="M258" s="116">
        <v>53600</v>
      </c>
      <c r="N258" s="116">
        <v>43000</v>
      </c>
      <c r="O258" s="116">
        <v>53000</v>
      </c>
      <c r="P258" s="116">
        <v>53000</v>
      </c>
      <c r="Q258" s="117">
        <v>40400</v>
      </c>
      <c r="R258" s="43"/>
      <c r="S258" s="36"/>
      <c r="T258" s="24"/>
    </row>
    <row r="259" spans="1:20" ht="45.75" customHeight="1">
      <c r="A259" s="5"/>
      <c r="B259" s="113" t="s">
        <v>5</v>
      </c>
      <c r="C259" s="114" t="s">
        <v>84</v>
      </c>
      <c r="D259" s="115">
        <v>101003007</v>
      </c>
      <c r="E259" s="63">
        <f t="shared" si="11"/>
        <v>7073900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960000</v>
      </c>
      <c r="L259" s="116">
        <v>382400</v>
      </c>
      <c r="M259" s="116">
        <v>167400</v>
      </c>
      <c r="N259" s="116">
        <v>0</v>
      </c>
      <c r="O259" s="116">
        <v>50000</v>
      </c>
      <c r="P259" s="116">
        <v>5514100</v>
      </c>
      <c r="Q259" s="117">
        <v>0</v>
      </c>
      <c r="R259" s="43"/>
      <c r="S259" s="36"/>
      <c r="T259" s="24"/>
    </row>
    <row r="260" spans="1:20" ht="49.5" customHeight="1">
      <c r="A260" s="5"/>
      <c r="B260" s="113" t="s">
        <v>5</v>
      </c>
      <c r="C260" s="114" t="s">
        <v>84</v>
      </c>
      <c r="D260" s="115">
        <v>101003024</v>
      </c>
      <c r="E260" s="63">
        <f t="shared" si="11"/>
        <v>2215500</v>
      </c>
      <c r="F260" s="116">
        <v>0</v>
      </c>
      <c r="G260" s="116">
        <v>325000</v>
      </c>
      <c r="H260" s="116">
        <v>147100</v>
      </c>
      <c r="I260" s="116">
        <v>823700</v>
      </c>
      <c r="J260" s="116">
        <v>500000</v>
      </c>
      <c r="K260" s="116">
        <v>419700</v>
      </c>
      <c r="L260" s="116">
        <v>0</v>
      </c>
      <c r="M260" s="116">
        <v>0</v>
      </c>
      <c r="N260" s="116">
        <v>0</v>
      </c>
      <c r="O260" s="116">
        <v>0</v>
      </c>
      <c r="P260" s="116">
        <v>0</v>
      </c>
      <c r="Q260" s="117">
        <v>0</v>
      </c>
      <c r="R260" s="43"/>
      <c r="S260" s="36"/>
      <c r="T260" s="24"/>
    </row>
    <row r="261" spans="1:20" ht="45" customHeight="1">
      <c r="A261" s="5"/>
      <c r="B261" s="113" t="s">
        <v>6</v>
      </c>
      <c r="C261" s="114" t="s">
        <v>85</v>
      </c>
      <c r="D261" s="101" t="s">
        <v>1</v>
      </c>
      <c r="E261" s="63">
        <f t="shared" si="11"/>
        <v>15784400</v>
      </c>
      <c r="F261" s="116">
        <v>740000</v>
      </c>
      <c r="G261" s="116">
        <v>1150000</v>
      </c>
      <c r="H261" s="116">
        <v>1380000</v>
      </c>
      <c r="I261" s="116">
        <v>1980000</v>
      </c>
      <c r="J261" s="116">
        <v>1141000</v>
      </c>
      <c r="K261" s="116">
        <v>1270000</v>
      </c>
      <c r="L261" s="116">
        <v>1420000</v>
      </c>
      <c r="M261" s="116">
        <v>1270000</v>
      </c>
      <c r="N261" s="116">
        <v>1180000</v>
      </c>
      <c r="O261" s="116">
        <v>1550000</v>
      </c>
      <c r="P261" s="116">
        <v>1160400</v>
      </c>
      <c r="Q261" s="117">
        <v>1543000</v>
      </c>
      <c r="R261" s="43"/>
      <c r="S261" s="36"/>
      <c r="T261" s="24"/>
    </row>
    <row r="262" spans="1:20" ht="48.75" customHeight="1">
      <c r="A262" s="5"/>
      <c r="B262" s="113" t="s">
        <v>6</v>
      </c>
      <c r="C262" s="114" t="s">
        <v>86</v>
      </c>
      <c r="D262" s="101" t="s">
        <v>1</v>
      </c>
      <c r="E262" s="63">
        <f t="shared" si="11"/>
        <v>900000</v>
      </c>
      <c r="F262" s="116">
        <v>180000</v>
      </c>
      <c r="G262" s="116">
        <v>200000</v>
      </c>
      <c r="H262" s="116">
        <v>300000</v>
      </c>
      <c r="I262" s="116">
        <v>220000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16">
        <v>0</v>
      </c>
      <c r="Q262" s="117">
        <v>0</v>
      </c>
      <c r="R262" s="43"/>
      <c r="S262" s="36"/>
      <c r="T262" s="24"/>
    </row>
    <row r="263" spans="1:20" ht="48" customHeight="1">
      <c r="A263" s="5"/>
      <c r="B263" s="113" t="s">
        <v>7</v>
      </c>
      <c r="C263" s="114" t="s">
        <v>87</v>
      </c>
      <c r="D263" s="101" t="s">
        <v>1</v>
      </c>
      <c r="E263" s="63">
        <f t="shared" si="11"/>
        <v>1321800</v>
      </c>
      <c r="F263" s="116">
        <v>0</v>
      </c>
      <c r="G263" s="116">
        <v>43800</v>
      </c>
      <c r="H263" s="116">
        <v>307000</v>
      </c>
      <c r="I263" s="116">
        <v>102000</v>
      </c>
      <c r="J263" s="116">
        <v>102000</v>
      </c>
      <c r="K263" s="116">
        <v>103000</v>
      </c>
      <c r="L263" s="116">
        <v>307000</v>
      </c>
      <c r="M263" s="116">
        <v>0</v>
      </c>
      <c r="N263" s="116">
        <v>0</v>
      </c>
      <c r="O263" s="116">
        <v>307000</v>
      </c>
      <c r="P263" s="116">
        <v>0</v>
      </c>
      <c r="Q263" s="117">
        <v>50000</v>
      </c>
      <c r="R263" s="43"/>
      <c r="S263" s="36"/>
      <c r="T263" s="24"/>
    </row>
    <row r="264" spans="1:20" ht="44.25" customHeight="1">
      <c r="A264" s="5"/>
      <c r="B264" s="113" t="s">
        <v>7</v>
      </c>
      <c r="C264" s="114" t="s">
        <v>226</v>
      </c>
      <c r="D264" s="101" t="s">
        <v>1</v>
      </c>
      <c r="E264" s="63">
        <f t="shared" si="11"/>
        <v>332500</v>
      </c>
      <c r="F264" s="116">
        <v>0</v>
      </c>
      <c r="G264" s="116">
        <v>132500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150000</v>
      </c>
      <c r="P264" s="116">
        <v>50000</v>
      </c>
      <c r="Q264" s="117">
        <v>0</v>
      </c>
      <c r="R264" s="43"/>
      <c r="S264" s="36"/>
      <c r="T264" s="24"/>
    </row>
    <row r="265" spans="1:20" ht="47.25" customHeight="1">
      <c r="A265" s="5"/>
      <c r="B265" s="113" t="s">
        <v>7</v>
      </c>
      <c r="C265" s="114" t="s">
        <v>88</v>
      </c>
      <c r="D265" s="101" t="s">
        <v>1</v>
      </c>
      <c r="E265" s="63">
        <f t="shared" si="11"/>
        <v>67872500</v>
      </c>
      <c r="F265" s="116">
        <v>1208300</v>
      </c>
      <c r="G265" s="116">
        <v>2009000</v>
      </c>
      <c r="H265" s="116">
        <v>1208300</v>
      </c>
      <c r="I265" s="116">
        <v>1208300</v>
      </c>
      <c r="J265" s="116">
        <v>1208300</v>
      </c>
      <c r="K265" s="116">
        <v>1208300</v>
      </c>
      <c r="L265" s="116">
        <v>3708300</v>
      </c>
      <c r="M265" s="116">
        <v>16208300</v>
      </c>
      <c r="N265" s="116">
        <v>1208300</v>
      </c>
      <c r="O265" s="116">
        <v>1208300</v>
      </c>
      <c r="P265" s="116">
        <v>30559200</v>
      </c>
      <c r="Q265" s="117">
        <v>6929600</v>
      </c>
      <c r="R265" s="43"/>
      <c r="S265" s="36"/>
      <c r="T265" s="24"/>
    </row>
    <row r="266" spans="1:20" ht="48.75" customHeight="1">
      <c r="A266" s="5"/>
      <c r="B266" s="113" t="s">
        <v>7</v>
      </c>
      <c r="C266" s="114" t="s">
        <v>88</v>
      </c>
      <c r="D266" s="115">
        <v>101002034</v>
      </c>
      <c r="E266" s="63">
        <f t="shared" si="11"/>
        <v>11090200</v>
      </c>
      <c r="F266" s="116">
        <v>0</v>
      </c>
      <c r="G266" s="116">
        <v>0</v>
      </c>
      <c r="H266" s="116">
        <v>5000000</v>
      </c>
      <c r="I266" s="116">
        <v>4893400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1196800</v>
      </c>
      <c r="P266" s="116">
        <v>0</v>
      </c>
      <c r="Q266" s="117">
        <v>0</v>
      </c>
      <c r="R266" s="43"/>
      <c r="S266" s="36"/>
      <c r="T266" s="24"/>
    </row>
    <row r="267" spans="1:20" ht="48.75" customHeight="1">
      <c r="A267" s="5"/>
      <c r="B267" s="113" t="s">
        <v>7</v>
      </c>
      <c r="C267" s="114" t="s">
        <v>89</v>
      </c>
      <c r="D267" s="101" t="s">
        <v>1</v>
      </c>
      <c r="E267" s="63">
        <f t="shared" si="11"/>
        <v>13022300</v>
      </c>
      <c r="F267" s="116">
        <v>500000</v>
      </c>
      <c r="G267" s="116">
        <v>1100000</v>
      </c>
      <c r="H267" s="116">
        <v>1100000</v>
      </c>
      <c r="I267" s="116">
        <v>1300000</v>
      </c>
      <c r="J267" s="116">
        <v>1300000</v>
      </c>
      <c r="K267" s="116">
        <v>1828200</v>
      </c>
      <c r="L267" s="116">
        <v>1100000</v>
      </c>
      <c r="M267" s="116">
        <v>1100000</v>
      </c>
      <c r="N267" s="116">
        <v>1100000</v>
      </c>
      <c r="O267" s="116">
        <v>1160000</v>
      </c>
      <c r="P267" s="116">
        <v>1100000</v>
      </c>
      <c r="Q267" s="117">
        <v>334100</v>
      </c>
      <c r="R267" s="43"/>
      <c r="S267" s="36"/>
      <c r="T267" s="24"/>
    </row>
    <row r="268" spans="1:20" ht="54" customHeight="1">
      <c r="A268" s="5"/>
      <c r="B268" s="113" t="s">
        <v>7</v>
      </c>
      <c r="C268" s="114" t="s">
        <v>89</v>
      </c>
      <c r="D268" s="115">
        <v>101003003</v>
      </c>
      <c r="E268" s="63">
        <f t="shared" si="11"/>
        <v>1446800</v>
      </c>
      <c r="F268" s="116">
        <v>100000</v>
      </c>
      <c r="G268" s="116">
        <v>100000</v>
      </c>
      <c r="H268" s="116">
        <v>139000</v>
      </c>
      <c r="I268" s="116">
        <v>100000</v>
      </c>
      <c r="J268" s="116">
        <v>119500</v>
      </c>
      <c r="K268" s="116">
        <v>119500</v>
      </c>
      <c r="L268" s="116">
        <v>119500</v>
      </c>
      <c r="M268" s="116">
        <v>119500</v>
      </c>
      <c r="N268" s="116">
        <v>119500</v>
      </c>
      <c r="O268" s="116">
        <v>149600</v>
      </c>
      <c r="P268" s="116">
        <v>149600</v>
      </c>
      <c r="Q268" s="117">
        <v>111100</v>
      </c>
      <c r="R268" s="43"/>
      <c r="S268" s="36"/>
      <c r="T268" s="24"/>
    </row>
    <row r="269" spans="1:20" ht="48" customHeight="1">
      <c r="A269" s="5"/>
      <c r="B269" s="113" t="s">
        <v>7</v>
      </c>
      <c r="C269" s="114" t="s">
        <v>89</v>
      </c>
      <c r="D269" s="115">
        <v>101003008</v>
      </c>
      <c r="E269" s="63">
        <f t="shared" si="11"/>
        <v>723400</v>
      </c>
      <c r="F269" s="116">
        <v>53700</v>
      </c>
      <c r="G269" s="116">
        <v>53700</v>
      </c>
      <c r="H269" s="116">
        <v>53700</v>
      </c>
      <c r="I269" s="116">
        <v>53700</v>
      </c>
      <c r="J269" s="116">
        <v>63400</v>
      </c>
      <c r="K269" s="116">
        <v>63400</v>
      </c>
      <c r="L269" s="116">
        <v>63800</v>
      </c>
      <c r="M269" s="116">
        <v>63800</v>
      </c>
      <c r="N269" s="116">
        <v>63400</v>
      </c>
      <c r="O269" s="116">
        <v>63400</v>
      </c>
      <c r="P269" s="116">
        <v>63400</v>
      </c>
      <c r="Q269" s="117">
        <v>64000</v>
      </c>
      <c r="R269" s="43"/>
      <c r="S269" s="36"/>
      <c r="T269" s="24"/>
    </row>
    <row r="270" spans="1:20" ht="48" customHeight="1">
      <c r="A270" s="5"/>
      <c r="B270" s="113" t="s">
        <v>7</v>
      </c>
      <c r="C270" s="114" t="s">
        <v>89</v>
      </c>
      <c r="D270" s="115">
        <v>107001004</v>
      </c>
      <c r="E270" s="63">
        <f t="shared" si="11"/>
        <v>13300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13300</v>
      </c>
      <c r="P270" s="116">
        <v>0</v>
      </c>
      <c r="Q270" s="117">
        <v>0</v>
      </c>
      <c r="R270" s="43"/>
      <c r="S270" s="36"/>
      <c r="T270" s="24"/>
    </row>
    <row r="271" spans="1:20" ht="47.25" customHeight="1">
      <c r="A271" s="5"/>
      <c r="B271" s="113" t="s">
        <v>7</v>
      </c>
      <c r="C271" s="114" t="s">
        <v>89</v>
      </c>
      <c r="D271" s="115">
        <v>107001005</v>
      </c>
      <c r="E271" s="63">
        <f t="shared" si="11"/>
        <v>65800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65800</v>
      </c>
      <c r="P271" s="116">
        <v>0</v>
      </c>
      <c r="Q271" s="117">
        <v>0</v>
      </c>
      <c r="R271" s="43"/>
      <c r="S271" s="36"/>
      <c r="T271" s="24"/>
    </row>
    <row r="272" spans="1:20" ht="47.25" customHeight="1">
      <c r="A272" s="5"/>
      <c r="B272" s="113" t="s">
        <v>7</v>
      </c>
      <c r="C272" s="114" t="s">
        <v>89</v>
      </c>
      <c r="D272" s="115">
        <v>107002004</v>
      </c>
      <c r="E272" s="63">
        <f t="shared" si="11"/>
        <v>13200</v>
      </c>
      <c r="F272" s="116">
        <v>0</v>
      </c>
      <c r="G272" s="116">
        <v>0</v>
      </c>
      <c r="H272" s="116">
        <v>0</v>
      </c>
      <c r="I272" s="116">
        <v>0</v>
      </c>
      <c r="J272" s="116">
        <v>0</v>
      </c>
      <c r="K272" s="116">
        <v>0</v>
      </c>
      <c r="L272" s="116">
        <v>13200</v>
      </c>
      <c r="M272" s="116">
        <v>0</v>
      </c>
      <c r="N272" s="116">
        <v>0</v>
      </c>
      <c r="O272" s="116">
        <v>0</v>
      </c>
      <c r="P272" s="116">
        <v>0</v>
      </c>
      <c r="Q272" s="117">
        <v>0</v>
      </c>
      <c r="R272" s="43"/>
      <c r="S272" s="36"/>
      <c r="T272" s="24"/>
    </row>
    <row r="273" spans="1:20" ht="47.25" customHeight="1">
      <c r="A273" s="5"/>
      <c r="B273" s="113" t="s">
        <v>7</v>
      </c>
      <c r="C273" s="114" t="s">
        <v>89</v>
      </c>
      <c r="D273" s="115">
        <v>107002005</v>
      </c>
      <c r="E273" s="63">
        <f t="shared" si="11"/>
        <v>120900</v>
      </c>
      <c r="F273" s="116">
        <v>0</v>
      </c>
      <c r="G273" s="116">
        <v>0</v>
      </c>
      <c r="H273" s="116">
        <v>0</v>
      </c>
      <c r="I273" s="116">
        <v>0</v>
      </c>
      <c r="J273" s="116">
        <v>0</v>
      </c>
      <c r="K273" s="116">
        <v>0</v>
      </c>
      <c r="L273" s="116">
        <v>120900</v>
      </c>
      <c r="M273" s="116">
        <v>0</v>
      </c>
      <c r="N273" s="116">
        <v>0</v>
      </c>
      <c r="O273" s="116">
        <v>0</v>
      </c>
      <c r="P273" s="116">
        <v>0</v>
      </c>
      <c r="Q273" s="117">
        <v>0</v>
      </c>
      <c r="R273" s="43"/>
      <c r="S273" s="36"/>
      <c r="T273" s="24"/>
    </row>
    <row r="274" spans="1:20" ht="50.25" customHeight="1">
      <c r="A274" s="5"/>
      <c r="B274" s="113" t="s">
        <v>7</v>
      </c>
      <c r="C274" s="114" t="s">
        <v>89</v>
      </c>
      <c r="D274" s="115">
        <v>107003004</v>
      </c>
      <c r="E274" s="63">
        <f t="shared" si="11"/>
        <v>19900</v>
      </c>
      <c r="F274" s="116">
        <v>0</v>
      </c>
      <c r="G274" s="116">
        <v>0</v>
      </c>
      <c r="H274" s="116">
        <v>0</v>
      </c>
      <c r="I274" s="116">
        <v>0</v>
      </c>
      <c r="J274" s="116">
        <v>0</v>
      </c>
      <c r="K274" s="116">
        <v>0</v>
      </c>
      <c r="L274" s="116">
        <v>0</v>
      </c>
      <c r="M274" s="116">
        <v>0</v>
      </c>
      <c r="N274" s="116">
        <v>0</v>
      </c>
      <c r="O274" s="116">
        <v>0</v>
      </c>
      <c r="P274" s="116">
        <v>0</v>
      </c>
      <c r="Q274" s="117">
        <v>19900</v>
      </c>
      <c r="R274" s="43"/>
      <c r="S274" s="36"/>
      <c r="T274" s="24"/>
    </row>
    <row r="275" spans="1:20" ht="48.75" customHeight="1">
      <c r="A275" s="5"/>
      <c r="B275" s="113" t="s">
        <v>7</v>
      </c>
      <c r="C275" s="114" t="s">
        <v>89</v>
      </c>
      <c r="D275" s="115">
        <v>107003005</v>
      </c>
      <c r="E275" s="63">
        <f t="shared" si="11"/>
        <v>59500</v>
      </c>
      <c r="F275" s="116">
        <v>0</v>
      </c>
      <c r="G275" s="116">
        <v>0</v>
      </c>
      <c r="H275" s="116">
        <v>0</v>
      </c>
      <c r="I275" s="116">
        <v>0</v>
      </c>
      <c r="J275" s="116">
        <v>0</v>
      </c>
      <c r="K275" s="116">
        <v>0</v>
      </c>
      <c r="L275" s="116">
        <v>0</v>
      </c>
      <c r="M275" s="116">
        <v>0</v>
      </c>
      <c r="N275" s="116">
        <v>0</v>
      </c>
      <c r="O275" s="116">
        <v>0</v>
      </c>
      <c r="P275" s="116">
        <v>0</v>
      </c>
      <c r="Q275" s="117">
        <v>59500</v>
      </c>
      <c r="R275" s="43"/>
      <c r="S275" s="36"/>
      <c r="T275" s="24"/>
    </row>
    <row r="276" spans="1:20" ht="48" customHeight="1">
      <c r="A276" s="5"/>
      <c r="B276" s="113" t="s">
        <v>7</v>
      </c>
      <c r="C276" s="114" t="s">
        <v>89</v>
      </c>
      <c r="D276" s="115">
        <v>107004004</v>
      </c>
      <c r="E276" s="63">
        <f t="shared" si="11"/>
        <v>10000</v>
      </c>
      <c r="F276" s="116">
        <v>0</v>
      </c>
      <c r="G276" s="116">
        <v>0</v>
      </c>
      <c r="H276" s="116">
        <v>0</v>
      </c>
      <c r="I276" s="116">
        <v>0</v>
      </c>
      <c r="J276" s="116">
        <v>0</v>
      </c>
      <c r="K276" s="116">
        <v>0</v>
      </c>
      <c r="L276" s="116">
        <v>0</v>
      </c>
      <c r="M276" s="116">
        <v>10000</v>
      </c>
      <c r="N276" s="116">
        <v>0</v>
      </c>
      <c r="O276" s="116">
        <v>0</v>
      </c>
      <c r="P276" s="116">
        <v>0</v>
      </c>
      <c r="Q276" s="117">
        <v>0</v>
      </c>
      <c r="R276" s="43"/>
      <c r="S276" s="36"/>
      <c r="T276" s="24"/>
    </row>
    <row r="277" spans="1:20" ht="46.5" customHeight="1">
      <c r="A277" s="5"/>
      <c r="B277" s="113" t="s">
        <v>7</v>
      </c>
      <c r="C277" s="114" t="s">
        <v>89</v>
      </c>
      <c r="D277" s="115">
        <v>107004005</v>
      </c>
      <c r="E277" s="63">
        <f t="shared" si="11"/>
        <v>40000</v>
      </c>
      <c r="F277" s="116">
        <v>0</v>
      </c>
      <c r="G277" s="116">
        <v>0</v>
      </c>
      <c r="H277" s="116">
        <v>0</v>
      </c>
      <c r="I277" s="116">
        <v>0</v>
      </c>
      <c r="J277" s="116">
        <v>0</v>
      </c>
      <c r="K277" s="116">
        <v>0</v>
      </c>
      <c r="L277" s="116">
        <v>0</v>
      </c>
      <c r="M277" s="116">
        <v>40000</v>
      </c>
      <c r="N277" s="116">
        <v>0</v>
      </c>
      <c r="O277" s="116">
        <v>0</v>
      </c>
      <c r="P277" s="116">
        <v>0</v>
      </c>
      <c r="Q277" s="117">
        <v>0</v>
      </c>
      <c r="R277" s="43"/>
      <c r="S277" s="36"/>
      <c r="T277" s="24"/>
    </row>
    <row r="278" spans="1:20" ht="48" customHeight="1">
      <c r="A278" s="5"/>
      <c r="B278" s="113" t="s">
        <v>7</v>
      </c>
      <c r="C278" s="114" t="s">
        <v>89</v>
      </c>
      <c r="D278" s="115">
        <v>107005004</v>
      </c>
      <c r="E278" s="63">
        <f t="shared" si="11"/>
        <v>7600</v>
      </c>
      <c r="F278" s="116">
        <v>0</v>
      </c>
      <c r="G278" s="116">
        <v>0</v>
      </c>
      <c r="H278" s="116">
        <v>0</v>
      </c>
      <c r="I278" s="116">
        <v>0</v>
      </c>
      <c r="J278" s="116">
        <v>0</v>
      </c>
      <c r="K278" s="116">
        <v>0</v>
      </c>
      <c r="L278" s="116">
        <v>0</v>
      </c>
      <c r="M278" s="116">
        <v>0</v>
      </c>
      <c r="N278" s="116">
        <v>0</v>
      </c>
      <c r="O278" s="116">
        <v>0</v>
      </c>
      <c r="P278" s="116">
        <v>0</v>
      </c>
      <c r="Q278" s="117">
        <v>7600</v>
      </c>
      <c r="R278" s="43"/>
      <c r="S278" s="36"/>
      <c r="T278" s="24"/>
    </row>
    <row r="279" spans="1:20" ht="46.5" customHeight="1">
      <c r="A279" s="5"/>
      <c r="B279" s="113" t="s">
        <v>7</v>
      </c>
      <c r="C279" s="114" t="s">
        <v>89</v>
      </c>
      <c r="D279" s="115">
        <v>107005005</v>
      </c>
      <c r="E279" s="63">
        <f t="shared" si="11"/>
        <v>47800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0</v>
      </c>
      <c r="P279" s="116">
        <v>0</v>
      </c>
      <c r="Q279" s="117">
        <v>47800</v>
      </c>
      <c r="R279" s="43"/>
      <c r="S279" s="36"/>
      <c r="T279" s="24"/>
    </row>
    <row r="280" spans="1:20" ht="51" customHeight="1">
      <c r="A280" s="5"/>
      <c r="B280" s="113" t="s">
        <v>7</v>
      </c>
      <c r="C280" s="114" t="s">
        <v>89</v>
      </c>
      <c r="D280" s="115">
        <v>107006004</v>
      </c>
      <c r="E280" s="63">
        <f t="shared" si="11"/>
        <v>6400</v>
      </c>
      <c r="F280" s="116">
        <v>0</v>
      </c>
      <c r="G280" s="116">
        <v>0</v>
      </c>
      <c r="H280" s="116">
        <v>0</v>
      </c>
      <c r="I280" s="116">
        <v>0</v>
      </c>
      <c r="J280" s="116">
        <v>0</v>
      </c>
      <c r="K280" s="116">
        <v>0</v>
      </c>
      <c r="L280" s="116">
        <v>0</v>
      </c>
      <c r="M280" s="116">
        <v>0</v>
      </c>
      <c r="N280" s="116">
        <v>0</v>
      </c>
      <c r="O280" s="116">
        <v>6400</v>
      </c>
      <c r="P280" s="116">
        <v>0</v>
      </c>
      <c r="Q280" s="117">
        <v>0</v>
      </c>
      <c r="R280" s="43"/>
      <c r="S280" s="36"/>
      <c r="T280" s="24"/>
    </row>
    <row r="281" spans="1:20" ht="51.75" customHeight="1">
      <c r="A281" s="5"/>
      <c r="B281" s="113" t="s">
        <v>7</v>
      </c>
      <c r="C281" s="114" t="s">
        <v>89</v>
      </c>
      <c r="D281" s="115">
        <v>107006005</v>
      </c>
      <c r="E281" s="63">
        <f t="shared" si="11"/>
        <v>27700</v>
      </c>
      <c r="F281" s="116">
        <v>0</v>
      </c>
      <c r="G281" s="116">
        <v>0</v>
      </c>
      <c r="H281" s="116">
        <v>0</v>
      </c>
      <c r="I281" s="116">
        <v>0</v>
      </c>
      <c r="J281" s="116">
        <v>0</v>
      </c>
      <c r="K281" s="116">
        <v>0</v>
      </c>
      <c r="L281" s="116">
        <v>0</v>
      </c>
      <c r="M281" s="116">
        <v>0</v>
      </c>
      <c r="N281" s="116">
        <v>0</v>
      </c>
      <c r="O281" s="116">
        <v>27700</v>
      </c>
      <c r="P281" s="116">
        <v>0</v>
      </c>
      <c r="Q281" s="117">
        <v>0</v>
      </c>
      <c r="R281" s="43"/>
      <c r="S281" s="36"/>
      <c r="T281" s="24"/>
    </row>
    <row r="282" spans="1:20" ht="49.5" customHeight="1">
      <c r="A282" s="5"/>
      <c r="B282" s="113" t="s">
        <v>7</v>
      </c>
      <c r="C282" s="114" t="s">
        <v>89</v>
      </c>
      <c r="D282" s="115">
        <v>107007004</v>
      </c>
      <c r="E282" s="63">
        <f t="shared" si="11"/>
        <v>13000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13000</v>
      </c>
      <c r="N282" s="116">
        <v>0</v>
      </c>
      <c r="O282" s="116">
        <v>0</v>
      </c>
      <c r="P282" s="116">
        <v>0</v>
      </c>
      <c r="Q282" s="117">
        <v>0</v>
      </c>
      <c r="R282" s="43"/>
      <c r="S282" s="36"/>
      <c r="T282" s="24"/>
    </row>
    <row r="283" spans="1:20" ht="51" customHeight="1">
      <c r="A283" s="5"/>
      <c r="B283" s="113" t="s">
        <v>7</v>
      </c>
      <c r="C283" s="114" t="s">
        <v>89</v>
      </c>
      <c r="D283" s="115">
        <v>107007005</v>
      </c>
      <c r="E283" s="63">
        <f t="shared" si="11"/>
        <v>54100</v>
      </c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  <c r="M283" s="116">
        <v>54100</v>
      </c>
      <c r="N283" s="116">
        <v>0</v>
      </c>
      <c r="O283" s="116">
        <v>0</v>
      </c>
      <c r="P283" s="116">
        <v>0</v>
      </c>
      <c r="Q283" s="117">
        <v>0</v>
      </c>
      <c r="R283" s="43"/>
      <c r="S283" s="36"/>
      <c r="T283" s="24"/>
    </row>
    <row r="284" spans="1:20" ht="45" customHeight="1">
      <c r="A284" s="5"/>
      <c r="B284" s="113" t="s">
        <v>7</v>
      </c>
      <c r="C284" s="114" t="s">
        <v>89</v>
      </c>
      <c r="D284" s="115">
        <v>107008004</v>
      </c>
      <c r="E284" s="63">
        <f t="shared" si="11"/>
        <v>25800</v>
      </c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0</v>
      </c>
      <c r="L284" s="116">
        <v>0</v>
      </c>
      <c r="M284" s="116">
        <v>0</v>
      </c>
      <c r="N284" s="116">
        <v>0</v>
      </c>
      <c r="O284" s="116">
        <v>25800</v>
      </c>
      <c r="P284" s="116">
        <v>0</v>
      </c>
      <c r="Q284" s="117">
        <v>0</v>
      </c>
      <c r="R284" s="43"/>
      <c r="S284" s="36"/>
      <c r="T284" s="24"/>
    </row>
    <row r="285" spans="1:20" ht="45" customHeight="1">
      <c r="A285" s="5"/>
      <c r="B285" s="113" t="s">
        <v>7</v>
      </c>
      <c r="C285" s="114" t="s">
        <v>89</v>
      </c>
      <c r="D285" s="115">
        <v>107008005</v>
      </c>
      <c r="E285" s="63">
        <f t="shared" si="11"/>
        <v>11800</v>
      </c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0</v>
      </c>
      <c r="L285" s="116">
        <v>0</v>
      </c>
      <c r="M285" s="116">
        <v>0</v>
      </c>
      <c r="N285" s="116">
        <v>0</v>
      </c>
      <c r="O285" s="116">
        <v>11800</v>
      </c>
      <c r="P285" s="116">
        <v>0</v>
      </c>
      <c r="Q285" s="117">
        <v>0</v>
      </c>
      <c r="R285" s="43"/>
      <c r="S285" s="36"/>
      <c r="T285" s="24"/>
    </row>
    <row r="286" spans="1:20" ht="48" customHeight="1">
      <c r="A286" s="5"/>
      <c r="B286" s="113" t="s">
        <v>7</v>
      </c>
      <c r="C286" s="114" t="s">
        <v>89</v>
      </c>
      <c r="D286" s="115">
        <v>107008006</v>
      </c>
      <c r="E286" s="63">
        <f t="shared" si="11"/>
        <v>5000</v>
      </c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  <c r="M286" s="116">
        <v>0</v>
      </c>
      <c r="N286" s="116">
        <v>0</v>
      </c>
      <c r="O286" s="116">
        <v>5000</v>
      </c>
      <c r="P286" s="116">
        <v>0</v>
      </c>
      <c r="Q286" s="117">
        <v>0</v>
      </c>
      <c r="R286" s="43"/>
      <c r="S286" s="36"/>
      <c r="T286" s="24"/>
    </row>
    <row r="287" spans="1:20" ht="48" customHeight="1">
      <c r="A287" s="5"/>
      <c r="B287" s="113" t="s">
        <v>7</v>
      </c>
      <c r="C287" s="114" t="s">
        <v>89</v>
      </c>
      <c r="D287" s="115">
        <v>107009004</v>
      </c>
      <c r="E287" s="63">
        <f t="shared" si="11"/>
        <v>12000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12000</v>
      </c>
      <c r="P287" s="116">
        <v>0</v>
      </c>
      <c r="Q287" s="117">
        <v>0</v>
      </c>
      <c r="R287" s="43"/>
      <c r="S287" s="36"/>
      <c r="T287" s="24"/>
    </row>
    <row r="288" spans="1:20" ht="49.5" customHeight="1">
      <c r="A288" s="5"/>
      <c r="B288" s="113" t="s">
        <v>7</v>
      </c>
      <c r="C288" s="114" t="s">
        <v>89</v>
      </c>
      <c r="D288" s="115">
        <v>107009005</v>
      </c>
      <c r="E288" s="63">
        <f t="shared" si="11"/>
        <v>24000</v>
      </c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24000</v>
      </c>
      <c r="P288" s="116">
        <v>0</v>
      </c>
      <c r="Q288" s="117">
        <v>0</v>
      </c>
      <c r="R288" s="43"/>
      <c r="S288" s="36"/>
      <c r="T288" s="24"/>
    </row>
    <row r="289" spans="1:20" ht="49.5" customHeight="1">
      <c r="A289" s="5"/>
      <c r="B289" s="113" t="s">
        <v>7</v>
      </c>
      <c r="C289" s="114" t="s">
        <v>89</v>
      </c>
      <c r="D289" s="115">
        <v>107009006</v>
      </c>
      <c r="E289" s="63">
        <f t="shared" si="11"/>
        <v>2100</v>
      </c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116">
        <v>2100</v>
      </c>
      <c r="P289" s="116">
        <v>0</v>
      </c>
      <c r="Q289" s="117">
        <v>0</v>
      </c>
      <c r="R289" s="43"/>
      <c r="S289" s="36"/>
      <c r="T289" s="24"/>
    </row>
    <row r="290" spans="1:20" ht="50.25" customHeight="1">
      <c r="A290" s="5"/>
      <c r="B290" s="113" t="s">
        <v>7</v>
      </c>
      <c r="C290" s="114" t="s">
        <v>211</v>
      </c>
      <c r="D290" s="115" t="s">
        <v>1</v>
      </c>
      <c r="E290" s="63">
        <f t="shared" si="11"/>
        <v>3329600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1021600</v>
      </c>
      <c r="M290" s="116">
        <v>1192100</v>
      </c>
      <c r="N290" s="116">
        <v>0</v>
      </c>
      <c r="O290" s="116">
        <v>0</v>
      </c>
      <c r="P290" s="116">
        <v>0</v>
      </c>
      <c r="Q290" s="117">
        <v>1115900</v>
      </c>
      <c r="R290" s="43"/>
      <c r="S290" s="36"/>
      <c r="T290" s="24"/>
    </row>
    <row r="291" spans="1:20" ht="51.75" customHeight="1">
      <c r="A291" s="5"/>
      <c r="B291" s="113" t="s">
        <v>7</v>
      </c>
      <c r="C291" s="114" t="s">
        <v>212</v>
      </c>
      <c r="D291" s="115">
        <v>101003019</v>
      </c>
      <c r="E291" s="63">
        <f t="shared" si="11"/>
        <v>4000000</v>
      </c>
      <c r="F291" s="116">
        <v>0</v>
      </c>
      <c r="G291" s="116">
        <v>0</v>
      </c>
      <c r="H291" s="116">
        <v>0</v>
      </c>
      <c r="I291" s="116">
        <v>4000000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16">
        <v>0</v>
      </c>
      <c r="Q291" s="117">
        <v>0</v>
      </c>
      <c r="R291" s="43"/>
      <c r="S291" s="36"/>
      <c r="T291" s="24"/>
    </row>
    <row r="292" spans="1:20" ht="48.75" customHeight="1">
      <c r="A292" s="5"/>
      <c r="B292" s="113" t="s">
        <v>7</v>
      </c>
      <c r="C292" s="114" t="s">
        <v>212</v>
      </c>
      <c r="D292" s="115">
        <v>102003005</v>
      </c>
      <c r="E292" s="63">
        <f aca="true" t="shared" si="12" ref="E292:E353">SUM(F292:Q292)</f>
        <v>10000000</v>
      </c>
      <c r="F292" s="116">
        <v>0</v>
      </c>
      <c r="G292" s="116">
        <v>0</v>
      </c>
      <c r="H292" s="116">
        <v>10000000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16">
        <v>0</v>
      </c>
      <c r="Q292" s="117">
        <v>0</v>
      </c>
      <c r="R292" s="43"/>
      <c r="S292" s="36"/>
      <c r="T292" s="24"/>
    </row>
    <row r="293" spans="1:20" ht="48.75" customHeight="1">
      <c r="A293" s="5"/>
      <c r="B293" s="113" t="s">
        <v>7</v>
      </c>
      <c r="C293" s="114" t="s">
        <v>141</v>
      </c>
      <c r="D293" s="115">
        <v>101003030</v>
      </c>
      <c r="E293" s="63">
        <f t="shared" si="12"/>
        <v>64566000</v>
      </c>
      <c r="F293" s="116">
        <v>0</v>
      </c>
      <c r="G293" s="116">
        <v>0</v>
      </c>
      <c r="H293" s="116">
        <v>0</v>
      </c>
      <c r="I293" s="116">
        <v>17966300</v>
      </c>
      <c r="J293" s="116">
        <v>28813100</v>
      </c>
      <c r="K293" s="116">
        <v>17786600</v>
      </c>
      <c r="L293" s="116">
        <v>0</v>
      </c>
      <c r="M293" s="116">
        <v>0</v>
      </c>
      <c r="N293" s="116">
        <v>0</v>
      </c>
      <c r="O293" s="116">
        <v>0</v>
      </c>
      <c r="P293" s="116">
        <v>0</v>
      </c>
      <c r="Q293" s="117">
        <v>0</v>
      </c>
      <c r="R293" s="43"/>
      <c r="S293" s="36"/>
      <c r="T293" s="24"/>
    </row>
    <row r="294" spans="1:20" ht="48" customHeight="1">
      <c r="A294" s="5"/>
      <c r="B294" s="113" t="s">
        <v>7</v>
      </c>
      <c r="C294" s="114" t="s">
        <v>176</v>
      </c>
      <c r="D294" s="101" t="s">
        <v>1</v>
      </c>
      <c r="E294" s="63">
        <f t="shared" si="12"/>
        <v>6965400</v>
      </c>
      <c r="F294" s="116">
        <v>0</v>
      </c>
      <c r="G294" s="116">
        <v>0</v>
      </c>
      <c r="H294" s="116">
        <v>599000</v>
      </c>
      <c r="I294" s="116">
        <v>0</v>
      </c>
      <c r="J294" s="116">
        <v>0</v>
      </c>
      <c r="K294" s="116">
        <v>0</v>
      </c>
      <c r="L294" s="116">
        <v>600000</v>
      </c>
      <c r="M294" s="116">
        <v>0</v>
      </c>
      <c r="N294" s="116">
        <v>1395200</v>
      </c>
      <c r="O294" s="116">
        <v>0</v>
      </c>
      <c r="P294" s="116">
        <v>4371200</v>
      </c>
      <c r="Q294" s="117">
        <v>0</v>
      </c>
      <c r="R294" s="43"/>
      <c r="S294" s="36"/>
      <c r="T294" s="24"/>
    </row>
    <row r="295" spans="1:20" ht="51.75" customHeight="1">
      <c r="A295" s="5"/>
      <c r="B295" s="113" t="s">
        <v>7</v>
      </c>
      <c r="C295" s="114" t="s">
        <v>176</v>
      </c>
      <c r="D295" s="115">
        <v>101002004</v>
      </c>
      <c r="E295" s="63">
        <f t="shared" si="12"/>
        <v>55175800</v>
      </c>
      <c r="F295" s="116">
        <v>0</v>
      </c>
      <c r="G295" s="116">
        <v>10652700</v>
      </c>
      <c r="H295" s="116">
        <v>10652700</v>
      </c>
      <c r="I295" s="116">
        <v>14595000</v>
      </c>
      <c r="J295" s="116">
        <v>0</v>
      </c>
      <c r="K295" s="116">
        <v>10743400</v>
      </c>
      <c r="L295" s="116">
        <v>0</v>
      </c>
      <c r="M295" s="116">
        <v>0</v>
      </c>
      <c r="N295" s="116">
        <v>0</v>
      </c>
      <c r="O295" s="116">
        <v>0</v>
      </c>
      <c r="P295" s="116">
        <v>0</v>
      </c>
      <c r="Q295" s="117">
        <v>8532000</v>
      </c>
      <c r="R295" s="43"/>
      <c r="S295" s="36"/>
      <c r="T295" s="24"/>
    </row>
    <row r="296" spans="1:20" ht="48.75" customHeight="1">
      <c r="A296" s="5"/>
      <c r="B296" s="113" t="s">
        <v>7</v>
      </c>
      <c r="C296" s="114" t="s">
        <v>176</v>
      </c>
      <c r="D296" s="115">
        <v>101002032</v>
      </c>
      <c r="E296" s="63">
        <f t="shared" si="12"/>
        <v>53084800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53084800</v>
      </c>
      <c r="M296" s="116">
        <v>0</v>
      </c>
      <c r="N296" s="116">
        <v>0</v>
      </c>
      <c r="O296" s="116">
        <v>0</v>
      </c>
      <c r="P296" s="116">
        <v>0</v>
      </c>
      <c r="Q296" s="117">
        <v>0</v>
      </c>
      <c r="R296" s="43"/>
      <c r="S296" s="36"/>
      <c r="T296" s="24"/>
    </row>
    <row r="297" spans="1:20" ht="52.5" customHeight="1">
      <c r="A297" s="5"/>
      <c r="B297" s="113" t="s">
        <v>7</v>
      </c>
      <c r="C297" s="114" t="s">
        <v>227</v>
      </c>
      <c r="D297" s="101" t="s">
        <v>1</v>
      </c>
      <c r="E297" s="63">
        <f t="shared" si="12"/>
        <v>157000</v>
      </c>
      <c r="F297" s="116">
        <v>0</v>
      </c>
      <c r="G297" s="116">
        <v>157000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16">
        <v>0</v>
      </c>
      <c r="Q297" s="117">
        <v>0</v>
      </c>
      <c r="R297" s="43"/>
      <c r="S297" s="36"/>
      <c r="T297" s="24"/>
    </row>
    <row r="298" spans="1:20" ht="48" customHeight="1">
      <c r="A298" s="5"/>
      <c r="B298" s="113" t="s">
        <v>7</v>
      </c>
      <c r="C298" s="114" t="s">
        <v>227</v>
      </c>
      <c r="D298" s="115">
        <v>101002021</v>
      </c>
      <c r="E298" s="63">
        <f t="shared" si="12"/>
        <v>7299800</v>
      </c>
      <c r="F298" s="116">
        <v>0</v>
      </c>
      <c r="G298" s="116">
        <v>0</v>
      </c>
      <c r="H298" s="116">
        <v>7299800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16">
        <v>0</v>
      </c>
      <c r="Q298" s="117">
        <v>0</v>
      </c>
      <c r="R298" s="43"/>
      <c r="S298" s="36"/>
      <c r="T298" s="24"/>
    </row>
    <row r="299" spans="1:20" ht="33" customHeight="1">
      <c r="A299" s="5"/>
      <c r="B299" s="113" t="s">
        <v>8</v>
      </c>
      <c r="C299" s="114" t="s">
        <v>90</v>
      </c>
      <c r="D299" s="115">
        <v>101003010</v>
      </c>
      <c r="E299" s="63">
        <f t="shared" si="12"/>
        <v>536381200</v>
      </c>
      <c r="F299" s="116">
        <v>8850000</v>
      </c>
      <c r="G299" s="116">
        <v>39850000</v>
      </c>
      <c r="H299" s="116">
        <v>41350000</v>
      </c>
      <c r="I299" s="116">
        <v>75150000</v>
      </c>
      <c r="J299" s="116">
        <v>12200000</v>
      </c>
      <c r="K299" s="116">
        <v>49770000</v>
      </c>
      <c r="L299" s="116">
        <v>42700000</v>
      </c>
      <c r="M299" s="116">
        <v>42200000</v>
      </c>
      <c r="N299" s="116">
        <v>43059600</v>
      </c>
      <c r="O299" s="116">
        <v>52000000</v>
      </c>
      <c r="P299" s="116">
        <v>70000000</v>
      </c>
      <c r="Q299" s="117">
        <v>59251600</v>
      </c>
      <c r="R299" s="43"/>
      <c r="S299" s="36"/>
      <c r="T299" s="24"/>
    </row>
    <row r="300" spans="1:20" ht="36" customHeight="1">
      <c r="A300" s="5"/>
      <c r="B300" s="113" t="s">
        <v>8</v>
      </c>
      <c r="C300" s="114" t="s">
        <v>90</v>
      </c>
      <c r="D300" s="115">
        <v>101003014</v>
      </c>
      <c r="E300" s="63">
        <f t="shared" si="12"/>
        <v>5550200</v>
      </c>
      <c r="F300" s="116">
        <v>860000</v>
      </c>
      <c r="G300" s="116">
        <v>915000</v>
      </c>
      <c r="H300" s="116">
        <v>915000</v>
      </c>
      <c r="I300" s="116">
        <v>762000</v>
      </c>
      <c r="J300" s="116">
        <v>530000</v>
      </c>
      <c r="K300" s="116">
        <v>47000</v>
      </c>
      <c r="L300" s="116">
        <v>47000</v>
      </c>
      <c r="M300" s="116">
        <v>132000</v>
      </c>
      <c r="N300" s="116">
        <v>82000</v>
      </c>
      <c r="O300" s="116">
        <v>247000</v>
      </c>
      <c r="P300" s="116">
        <v>424000</v>
      </c>
      <c r="Q300" s="117">
        <v>589200</v>
      </c>
      <c r="R300" s="43"/>
      <c r="S300" s="36"/>
      <c r="T300" s="24"/>
    </row>
    <row r="301" spans="1:20" ht="33.75" customHeight="1">
      <c r="A301" s="5"/>
      <c r="B301" s="113" t="s">
        <v>8</v>
      </c>
      <c r="C301" s="114" t="s">
        <v>90</v>
      </c>
      <c r="D301" s="115">
        <v>101004003</v>
      </c>
      <c r="E301" s="63">
        <f t="shared" si="12"/>
        <v>10700000</v>
      </c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10700000</v>
      </c>
      <c r="M301" s="116">
        <v>0</v>
      </c>
      <c r="N301" s="116">
        <v>0</v>
      </c>
      <c r="O301" s="116">
        <v>0</v>
      </c>
      <c r="P301" s="116">
        <v>0</v>
      </c>
      <c r="Q301" s="117">
        <v>0</v>
      </c>
      <c r="R301" s="43"/>
      <c r="S301" s="36"/>
      <c r="T301" s="24"/>
    </row>
    <row r="302" spans="1:20" ht="35.25" customHeight="1">
      <c r="A302" s="5"/>
      <c r="B302" s="113" t="s">
        <v>8</v>
      </c>
      <c r="C302" s="114" t="s">
        <v>90</v>
      </c>
      <c r="D302" s="115">
        <v>103001001</v>
      </c>
      <c r="E302" s="63">
        <f t="shared" si="12"/>
        <v>61840900</v>
      </c>
      <c r="F302" s="116">
        <v>2500000</v>
      </c>
      <c r="G302" s="116">
        <v>3500000</v>
      </c>
      <c r="H302" s="116">
        <v>3991000</v>
      </c>
      <c r="I302" s="116">
        <v>4997000</v>
      </c>
      <c r="J302" s="116">
        <v>4997000</v>
      </c>
      <c r="K302" s="116">
        <v>5597000</v>
      </c>
      <c r="L302" s="116">
        <v>6076700</v>
      </c>
      <c r="M302" s="116">
        <v>5476700</v>
      </c>
      <c r="N302" s="116">
        <v>5476700</v>
      </c>
      <c r="O302" s="116">
        <v>5476700</v>
      </c>
      <c r="P302" s="116">
        <v>5476700</v>
      </c>
      <c r="Q302" s="117">
        <v>8275400</v>
      </c>
      <c r="R302" s="43"/>
      <c r="S302" s="36"/>
      <c r="T302" s="24"/>
    </row>
    <row r="303" spans="1:20" ht="33.75" customHeight="1">
      <c r="A303" s="5"/>
      <c r="B303" s="113" t="s">
        <v>8</v>
      </c>
      <c r="C303" s="114" t="s">
        <v>90</v>
      </c>
      <c r="D303" s="115">
        <v>103001002</v>
      </c>
      <c r="E303" s="63">
        <f t="shared" si="12"/>
        <v>100</v>
      </c>
      <c r="F303" s="116">
        <v>0</v>
      </c>
      <c r="G303" s="116">
        <v>0</v>
      </c>
      <c r="H303" s="116">
        <v>100</v>
      </c>
      <c r="I303" s="116">
        <v>0</v>
      </c>
      <c r="J303" s="116">
        <v>0</v>
      </c>
      <c r="K303" s="116">
        <v>0</v>
      </c>
      <c r="L303" s="116">
        <v>0</v>
      </c>
      <c r="M303" s="116">
        <v>0</v>
      </c>
      <c r="N303" s="116">
        <v>0</v>
      </c>
      <c r="O303" s="116">
        <v>0</v>
      </c>
      <c r="P303" s="116">
        <v>0</v>
      </c>
      <c r="Q303" s="117">
        <v>0</v>
      </c>
      <c r="R303" s="43"/>
      <c r="S303" s="36"/>
      <c r="T303" s="24"/>
    </row>
    <row r="304" spans="1:20" ht="32.25" customHeight="1">
      <c r="A304" s="5"/>
      <c r="B304" s="113" t="s">
        <v>8</v>
      </c>
      <c r="C304" s="114" t="s">
        <v>90</v>
      </c>
      <c r="D304" s="115">
        <v>103004001</v>
      </c>
      <c r="E304" s="63">
        <f t="shared" si="12"/>
        <v>38876700</v>
      </c>
      <c r="F304" s="116">
        <v>5000000</v>
      </c>
      <c r="G304" s="116">
        <v>5300000</v>
      </c>
      <c r="H304" s="116">
        <v>4990000</v>
      </c>
      <c r="I304" s="116">
        <v>3500000</v>
      </c>
      <c r="J304" s="116">
        <v>2320000</v>
      </c>
      <c r="K304" s="116">
        <v>0</v>
      </c>
      <c r="L304" s="116">
        <v>1000000</v>
      </c>
      <c r="M304" s="116">
        <v>100000</v>
      </c>
      <c r="N304" s="116">
        <v>5450000</v>
      </c>
      <c r="O304" s="116">
        <v>1450000</v>
      </c>
      <c r="P304" s="116">
        <v>75000</v>
      </c>
      <c r="Q304" s="117">
        <v>9691700</v>
      </c>
      <c r="R304" s="43"/>
      <c r="S304" s="36"/>
      <c r="T304" s="24"/>
    </row>
    <row r="305" spans="1:20" ht="33" customHeight="1">
      <c r="A305" s="5"/>
      <c r="B305" s="113" t="s">
        <v>8</v>
      </c>
      <c r="C305" s="114" t="s">
        <v>90</v>
      </c>
      <c r="D305" s="115">
        <v>103004002</v>
      </c>
      <c r="E305" s="63">
        <f t="shared" si="12"/>
        <v>19387800</v>
      </c>
      <c r="F305" s="116">
        <v>1500000</v>
      </c>
      <c r="G305" s="116">
        <v>2000000</v>
      </c>
      <c r="H305" s="116">
        <v>3000000</v>
      </c>
      <c r="I305" s="116">
        <v>2000000</v>
      </c>
      <c r="J305" s="116">
        <v>1700000</v>
      </c>
      <c r="K305" s="116">
        <v>1500000</v>
      </c>
      <c r="L305" s="116">
        <v>1500000</v>
      </c>
      <c r="M305" s="116">
        <v>1500000</v>
      </c>
      <c r="N305" s="116">
        <v>1500000</v>
      </c>
      <c r="O305" s="116">
        <v>1500000</v>
      </c>
      <c r="P305" s="116">
        <v>500000</v>
      </c>
      <c r="Q305" s="117">
        <v>1187800</v>
      </c>
      <c r="R305" s="43"/>
      <c r="S305" s="36"/>
      <c r="T305" s="24"/>
    </row>
    <row r="306" spans="1:20" ht="33.75" customHeight="1">
      <c r="A306" s="5"/>
      <c r="B306" s="113" t="s">
        <v>8</v>
      </c>
      <c r="C306" s="114" t="s">
        <v>90</v>
      </c>
      <c r="D306" s="115">
        <v>103004003</v>
      </c>
      <c r="E306" s="63">
        <f t="shared" si="12"/>
        <v>6769800</v>
      </c>
      <c r="F306" s="116">
        <v>400000</v>
      </c>
      <c r="G306" s="116">
        <v>600000</v>
      </c>
      <c r="H306" s="116">
        <v>620000</v>
      </c>
      <c r="I306" s="116">
        <v>620000</v>
      </c>
      <c r="J306" s="116">
        <v>370000</v>
      </c>
      <c r="K306" s="116">
        <v>250000</v>
      </c>
      <c r="L306" s="116">
        <v>250000</v>
      </c>
      <c r="M306" s="116">
        <v>500000</v>
      </c>
      <c r="N306" s="116">
        <v>600000</v>
      </c>
      <c r="O306" s="116">
        <v>1350000</v>
      </c>
      <c r="P306" s="116">
        <v>600000</v>
      </c>
      <c r="Q306" s="117">
        <v>609800</v>
      </c>
      <c r="R306" s="43"/>
      <c r="S306" s="36"/>
      <c r="T306" s="24"/>
    </row>
    <row r="307" spans="1:20" ht="33.75" customHeight="1">
      <c r="A307" s="5"/>
      <c r="B307" s="113" t="s">
        <v>8</v>
      </c>
      <c r="C307" s="114" t="s">
        <v>90</v>
      </c>
      <c r="D307" s="115">
        <v>103004004</v>
      </c>
      <c r="E307" s="63">
        <f t="shared" si="12"/>
        <v>793000</v>
      </c>
      <c r="F307" s="116">
        <v>50000</v>
      </c>
      <c r="G307" s="116">
        <v>65000</v>
      </c>
      <c r="H307" s="116">
        <v>115000</v>
      </c>
      <c r="I307" s="116">
        <v>65000</v>
      </c>
      <c r="J307" s="116">
        <v>65000</v>
      </c>
      <c r="K307" s="116">
        <v>65000</v>
      </c>
      <c r="L307" s="116">
        <v>70000</v>
      </c>
      <c r="M307" s="116">
        <v>70000</v>
      </c>
      <c r="N307" s="116">
        <v>65000</v>
      </c>
      <c r="O307" s="116">
        <v>65000</v>
      </c>
      <c r="P307" s="116">
        <v>15000</v>
      </c>
      <c r="Q307" s="117">
        <v>83000</v>
      </c>
      <c r="R307" s="43"/>
      <c r="S307" s="36"/>
      <c r="T307" s="24"/>
    </row>
    <row r="308" spans="1:20" ht="33" customHeight="1">
      <c r="A308" s="5"/>
      <c r="B308" s="113" t="s">
        <v>8</v>
      </c>
      <c r="C308" s="114" t="s">
        <v>90</v>
      </c>
      <c r="D308" s="115">
        <v>103004005</v>
      </c>
      <c r="E308" s="63">
        <f t="shared" si="12"/>
        <v>755000</v>
      </c>
      <c r="F308" s="116">
        <v>64000</v>
      </c>
      <c r="G308" s="116">
        <v>198600</v>
      </c>
      <c r="H308" s="116">
        <v>220000</v>
      </c>
      <c r="I308" s="116">
        <v>160000</v>
      </c>
      <c r="J308" s="116">
        <v>86000</v>
      </c>
      <c r="K308" s="116">
        <v>9000</v>
      </c>
      <c r="L308" s="116">
        <v>4500</v>
      </c>
      <c r="M308" s="116">
        <v>3000</v>
      </c>
      <c r="N308" s="116">
        <v>2800</v>
      </c>
      <c r="O308" s="116">
        <v>3000</v>
      </c>
      <c r="P308" s="116">
        <v>2000</v>
      </c>
      <c r="Q308" s="117">
        <v>2100</v>
      </c>
      <c r="R308" s="43"/>
      <c r="S308" s="36"/>
      <c r="T308" s="24"/>
    </row>
    <row r="309" spans="1:20" ht="36.75" customHeight="1">
      <c r="A309" s="5"/>
      <c r="B309" s="113" t="s">
        <v>8</v>
      </c>
      <c r="C309" s="114" t="s">
        <v>90</v>
      </c>
      <c r="D309" s="115">
        <v>103004007</v>
      </c>
      <c r="E309" s="63">
        <f t="shared" si="12"/>
        <v>1924300</v>
      </c>
      <c r="F309" s="116">
        <v>120000</v>
      </c>
      <c r="G309" s="116">
        <v>180000</v>
      </c>
      <c r="H309" s="116">
        <v>180000</v>
      </c>
      <c r="I309" s="116">
        <v>160000</v>
      </c>
      <c r="J309" s="116">
        <v>160000</v>
      </c>
      <c r="K309" s="116">
        <v>160000</v>
      </c>
      <c r="L309" s="116">
        <v>160000</v>
      </c>
      <c r="M309" s="116">
        <v>160000</v>
      </c>
      <c r="N309" s="116">
        <v>160000</v>
      </c>
      <c r="O309" s="116">
        <v>160000</v>
      </c>
      <c r="P309" s="116">
        <v>160000</v>
      </c>
      <c r="Q309" s="117">
        <v>164300</v>
      </c>
      <c r="R309" s="43"/>
      <c r="S309" s="36"/>
      <c r="T309" s="24"/>
    </row>
    <row r="310" spans="1:20" ht="36" customHeight="1">
      <c r="A310" s="5"/>
      <c r="B310" s="113" t="s">
        <v>8</v>
      </c>
      <c r="C310" s="114" t="s">
        <v>90</v>
      </c>
      <c r="D310" s="115">
        <v>103006000</v>
      </c>
      <c r="E310" s="63">
        <f t="shared" si="12"/>
        <v>6768100</v>
      </c>
      <c r="F310" s="116">
        <v>146000</v>
      </c>
      <c r="G310" s="116">
        <v>630000</v>
      </c>
      <c r="H310" s="116">
        <v>730000</v>
      </c>
      <c r="I310" s="116">
        <v>530000</v>
      </c>
      <c r="J310" s="116">
        <v>530000</v>
      </c>
      <c r="K310" s="116">
        <v>830000</v>
      </c>
      <c r="L310" s="116">
        <v>964000</v>
      </c>
      <c r="M310" s="116">
        <v>530000</v>
      </c>
      <c r="N310" s="116">
        <v>313000</v>
      </c>
      <c r="O310" s="116">
        <v>550000</v>
      </c>
      <c r="P310" s="116">
        <v>222000</v>
      </c>
      <c r="Q310" s="117">
        <v>793100</v>
      </c>
      <c r="R310" s="43"/>
      <c r="S310" s="36"/>
      <c r="T310" s="24"/>
    </row>
    <row r="311" spans="1:20" ht="33" customHeight="1">
      <c r="A311" s="5"/>
      <c r="B311" s="113" t="s">
        <v>8</v>
      </c>
      <c r="C311" s="114" t="s">
        <v>90</v>
      </c>
      <c r="D311" s="115">
        <v>103007000</v>
      </c>
      <c r="E311" s="63">
        <f t="shared" si="12"/>
        <v>19204400</v>
      </c>
      <c r="F311" s="116">
        <v>0</v>
      </c>
      <c r="G311" s="116">
        <v>1827200</v>
      </c>
      <c r="H311" s="116">
        <v>1533000</v>
      </c>
      <c r="I311" s="116">
        <v>1483000</v>
      </c>
      <c r="J311" s="116">
        <v>2084700</v>
      </c>
      <c r="K311" s="116">
        <v>1475000</v>
      </c>
      <c r="L311" s="116">
        <v>1633000</v>
      </c>
      <c r="M311" s="116">
        <v>1584600</v>
      </c>
      <c r="N311" s="116">
        <v>1745000</v>
      </c>
      <c r="O311" s="116">
        <v>1745000</v>
      </c>
      <c r="P311" s="116">
        <v>1627600</v>
      </c>
      <c r="Q311" s="117">
        <v>2466300</v>
      </c>
      <c r="R311" s="43"/>
      <c r="S311" s="36"/>
      <c r="T311" s="24"/>
    </row>
    <row r="312" spans="1:20" ht="33.75" customHeight="1">
      <c r="A312" s="5"/>
      <c r="B312" s="113" t="s">
        <v>8</v>
      </c>
      <c r="C312" s="114" t="s">
        <v>90</v>
      </c>
      <c r="D312" s="115">
        <v>103008000</v>
      </c>
      <c r="E312" s="63">
        <f t="shared" si="12"/>
        <v>17000</v>
      </c>
      <c r="F312" s="116">
        <v>0</v>
      </c>
      <c r="G312" s="116">
        <v>0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  <c r="M312" s="116">
        <v>0</v>
      </c>
      <c r="N312" s="116">
        <v>17000</v>
      </c>
      <c r="O312" s="116">
        <v>0</v>
      </c>
      <c r="P312" s="116">
        <v>0</v>
      </c>
      <c r="Q312" s="117">
        <v>0</v>
      </c>
      <c r="R312" s="43"/>
      <c r="S312" s="36"/>
      <c r="T312" s="24"/>
    </row>
    <row r="313" spans="1:20" ht="33.75" customHeight="1">
      <c r="A313" s="5"/>
      <c r="B313" s="113" t="s">
        <v>8</v>
      </c>
      <c r="C313" s="114" t="s">
        <v>90</v>
      </c>
      <c r="D313" s="115">
        <v>103010000</v>
      </c>
      <c r="E313" s="63">
        <f t="shared" si="12"/>
        <v>5000</v>
      </c>
      <c r="F313" s="116">
        <v>1600</v>
      </c>
      <c r="G313" s="116">
        <v>0</v>
      </c>
      <c r="H313" s="116">
        <v>0</v>
      </c>
      <c r="I313" s="116">
        <v>1600</v>
      </c>
      <c r="J313" s="116">
        <v>0</v>
      </c>
      <c r="K313" s="116">
        <v>0</v>
      </c>
      <c r="L313" s="116">
        <v>1800</v>
      </c>
      <c r="M313" s="116">
        <v>0</v>
      </c>
      <c r="N313" s="116">
        <v>0</v>
      </c>
      <c r="O313" s="116">
        <v>0</v>
      </c>
      <c r="P313" s="116">
        <v>0</v>
      </c>
      <c r="Q313" s="117">
        <v>0</v>
      </c>
      <c r="R313" s="43"/>
      <c r="S313" s="36"/>
      <c r="T313" s="24"/>
    </row>
    <row r="314" spans="1:20" ht="35.25" customHeight="1">
      <c r="A314" s="5"/>
      <c r="B314" s="113" t="s">
        <v>8</v>
      </c>
      <c r="C314" s="114" t="s">
        <v>90</v>
      </c>
      <c r="D314" s="115">
        <v>103012001</v>
      </c>
      <c r="E314" s="63">
        <f t="shared" si="12"/>
        <v>10457600</v>
      </c>
      <c r="F314" s="116">
        <v>0</v>
      </c>
      <c r="G314" s="116">
        <v>2614600</v>
      </c>
      <c r="H314" s="116">
        <v>0</v>
      </c>
      <c r="I314" s="116">
        <v>2614500</v>
      </c>
      <c r="J314" s="116">
        <v>0</v>
      </c>
      <c r="K314" s="116">
        <v>0</v>
      </c>
      <c r="L314" s="116">
        <v>2614300</v>
      </c>
      <c r="M314" s="116">
        <v>0</v>
      </c>
      <c r="N314" s="116">
        <v>0</v>
      </c>
      <c r="O314" s="116">
        <v>2614200</v>
      </c>
      <c r="P314" s="116">
        <v>0</v>
      </c>
      <c r="Q314" s="117">
        <v>0</v>
      </c>
      <c r="R314" s="43"/>
      <c r="S314" s="36"/>
      <c r="T314" s="24"/>
    </row>
    <row r="315" spans="1:20" ht="36" customHeight="1">
      <c r="A315" s="5"/>
      <c r="B315" s="113" t="s">
        <v>8</v>
      </c>
      <c r="C315" s="114" t="s">
        <v>90</v>
      </c>
      <c r="D315" s="115">
        <v>103013000</v>
      </c>
      <c r="E315" s="63">
        <f t="shared" si="12"/>
        <v>90000</v>
      </c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16">
        <v>0</v>
      </c>
      <c r="Q315" s="117">
        <v>90000</v>
      </c>
      <c r="R315" s="43"/>
      <c r="S315" s="36"/>
      <c r="T315" s="24"/>
    </row>
    <row r="316" spans="1:20" ht="36" customHeight="1">
      <c r="A316" s="5"/>
      <c r="B316" s="113" t="s">
        <v>8</v>
      </c>
      <c r="C316" s="114" t="s">
        <v>90</v>
      </c>
      <c r="D316" s="115">
        <v>103014001</v>
      </c>
      <c r="E316" s="63">
        <f t="shared" si="12"/>
        <v>17855500</v>
      </c>
      <c r="F316" s="116">
        <v>0</v>
      </c>
      <c r="G316" s="116">
        <v>450000</v>
      </c>
      <c r="H316" s="116">
        <v>450000</v>
      </c>
      <c r="I316" s="116">
        <v>2050000</v>
      </c>
      <c r="J316" s="116">
        <v>1050000</v>
      </c>
      <c r="K316" s="116">
        <v>2150000</v>
      </c>
      <c r="L316" s="116">
        <v>1613300</v>
      </c>
      <c r="M316" s="116">
        <v>3492200</v>
      </c>
      <c r="N316" s="116">
        <v>600000</v>
      </c>
      <c r="O316" s="116">
        <v>3440000</v>
      </c>
      <c r="P316" s="116">
        <v>1746000</v>
      </c>
      <c r="Q316" s="117">
        <v>814000</v>
      </c>
      <c r="R316" s="43"/>
      <c r="S316" s="36"/>
      <c r="T316" s="24"/>
    </row>
    <row r="317" spans="1:20" ht="36.75" customHeight="1">
      <c r="A317" s="5"/>
      <c r="B317" s="113" t="s">
        <v>8</v>
      </c>
      <c r="C317" s="114" t="s">
        <v>90</v>
      </c>
      <c r="D317" s="115">
        <v>103014002</v>
      </c>
      <c r="E317" s="63">
        <f t="shared" si="12"/>
        <v>1162800</v>
      </c>
      <c r="F317" s="116">
        <v>0</v>
      </c>
      <c r="G317" s="116">
        <v>150000</v>
      </c>
      <c r="H317" s="116">
        <v>150000</v>
      </c>
      <c r="I317" s="116">
        <v>173200</v>
      </c>
      <c r="J317" s="116">
        <v>260000</v>
      </c>
      <c r="K317" s="116">
        <v>80000</v>
      </c>
      <c r="L317" s="116">
        <v>250000</v>
      </c>
      <c r="M317" s="116">
        <v>30000</v>
      </c>
      <c r="N317" s="116">
        <v>0</v>
      </c>
      <c r="O317" s="116">
        <v>0</v>
      </c>
      <c r="P317" s="116">
        <v>39600</v>
      </c>
      <c r="Q317" s="117">
        <v>30000</v>
      </c>
      <c r="R317" s="43"/>
      <c r="S317" s="36"/>
      <c r="T317" s="24"/>
    </row>
    <row r="318" spans="1:20" ht="36.75" customHeight="1">
      <c r="A318" s="5"/>
      <c r="B318" s="113" t="s">
        <v>8</v>
      </c>
      <c r="C318" s="114" t="s">
        <v>90</v>
      </c>
      <c r="D318" s="115">
        <v>103020000</v>
      </c>
      <c r="E318" s="63">
        <f t="shared" si="12"/>
        <v>37930400</v>
      </c>
      <c r="F318" s="116">
        <v>0</v>
      </c>
      <c r="G318" s="116">
        <v>820000</v>
      </c>
      <c r="H318" s="116">
        <v>478000</v>
      </c>
      <c r="I318" s="116">
        <v>1074800</v>
      </c>
      <c r="J318" s="116">
        <v>10196500</v>
      </c>
      <c r="K318" s="116">
        <v>4295200</v>
      </c>
      <c r="L318" s="116">
        <v>2604400</v>
      </c>
      <c r="M318" s="116">
        <v>10016100</v>
      </c>
      <c r="N318" s="116">
        <v>2085900</v>
      </c>
      <c r="O318" s="116">
        <v>4025600</v>
      </c>
      <c r="P318" s="116">
        <v>1796100</v>
      </c>
      <c r="Q318" s="117">
        <v>537800</v>
      </c>
      <c r="R318" s="43"/>
      <c r="S318" s="36"/>
      <c r="T318" s="24"/>
    </row>
    <row r="319" spans="1:20" ht="33.75" customHeight="1">
      <c r="A319" s="5"/>
      <c r="B319" s="113" t="s">
        <v>8</v>
      </c>
      <c r="C319" s="114" t="s">
        <v>91</v>
      </c>
      <c r="D319" s="115">
        <v>101002017</v>
      </c>
      <c r="E319" s="63">
        <f t="shared" si="12"/>
        <v>7354100</v>
      </c>
      <c r="F319" s="116">
        <v>0</v>
      </c>
      <c r="G319" s="116">
        <v>509000</v>
      </c>
      <c r="H319" s="116">
        <v>1288400</v>
      </c>
      <c r="I319" s="116">
        <v>539700</v>
      </c>
      <c r="J319" s="116">
        <v>723300</v>
      </c>
      <c r="K319" s="116">
        <v>181200</v>
      </c>
      <c r="L319" s="116">
        <v>242000</v>
      </c>
      <c r="M319" s="116">
        <v>0</v>
      </c>
      <c r="N319" s="116">
        <v>508400</v>
      </c>
      <c r="O319" s="116">
        <v>720700</v>
      </c>
      <c r="P319" s="116">
        <v>711600</v>
      </c>
      <c r="Q319" s="117">
        <v>1929800</v>
      </c>
      <c r="R319" s="43"/>
      <c r="S319" s="36"/>
      <c r="T319" s="24"/>
    </row>
    <row r="320" spans="1:20" ht="33.75" customHeight="1">
      <c r="A320" s="5"/>
      <c r="B320" s="113" t="s">
        <v>8</v>
      </c>
      <c r="C320" s="114" t="s">
        <v>91</v>
      </c>
      <c r="D320" s="115">
        <v>101002029</v>
      </c>
      <c r="E320" s="63">
        <f t="shared" si="12"/>
        <v>5191900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5191900</v>
      </c>
      <c r="N320" s="116">
        <v>0</v>
      </c>
      <c r="O320" s="116">
        <v>0</v>
      </c>
      <c r="P320" s="116">
        <v>0</v>
      </c>
      <c r="Q320" s="117">
        <v>0</v>
      </c>
      <c r="R320" s="43"/>
      <c r="S320" s="36"/>
      <c r="T320" s="24"/>
    </row>
    <row r="321" spans="1:20" ht="33.75" customHeight="1">
      <c r="A321" s="5"/>
      <c r="B321" s="113" t="s">
        <v>8</v>
      </c>
      <c r="C321" s="114" t="s">
        <v>91</v>
      </c>
      <c r="D321" s="115">
        <v>101002039</v>
      </c>
      <c r="E321" s="63">
        <f t="shared" si="12"/>
        <v>7650700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4328600</v>
      </c>
      <c r="M321" s="116">
        <v>1935900</v>
      </c>
      <c r="N321" s="116">
        <v>1386200</v>
      </c>
      <c r="O321" s="116">
        <v>0</v>
      </c>
      <c r="P321" s="116">
        <v>0</v>
      </c>
      <c r="Q321" s="117">
        <v>0</v>
      </c>
      <c r="R321" s="43"/>
      <c r="S321" s="36"/>
      <c r="T321" s="24"/>
    </row>
    <row r="322" spans="1:20" ht="33" customHeight="1">
      <c r="A322" s="5"/>
      <c r="B322" s="113" t="s">
        <v>8</v>
      </c>
      <c r="C322" s="114" t="s">
        <v>91</v>
      </c>
      <c r="D322" s="115">
        <v>101003009</v>
      </c>
      <c r="E322" s="63">
        <f t="shared" si="12"/>
        <v>540983100</v>
      </c>
      <c r="F322" s="116">
        <v>10182900</v>
      </c>
      <c r="G322" s="116">
        <v>43185700</v>
      </c>
      <c r="H322" s="116">
        <v>43863200</v>
      </c>
      <c r="I322" s="116">
        <v>76524300</v>
      </c>
      <c r="J322" s="116">
        <v>23444200</v>
      </c>
      <c r="K322" s="116">
        <v>87783300</v>
      </c>
      <c r="L322" s="116">
        <v>45135700</v>
      </c>
      <c r="M322" s="116">
        <v>16820100</v>
      </c>
      <c r="N322" s="116">
        <v>36450200</v>
      </c>
      <c r="O322" s="116">
        <v>61514900</v>
      </c>
      <c r="P322" s="116">
        <v>78046800</v>
      </c>
      <c r="Q322" s="117">
        <v>18031800</v>
      </c>
      <c r="R322" s="43"/>
      <c r="S322" s="36"/>
      <c r="T322" s="24"/>
    </row>
    <row r="323" spans="1:20" ht="30.75" customHeight="1">
      <c r="A323" s="5"/>
      <c r="B323" s="113" t="s">
        <v>8</v>
      </c>
      <c r="C323" s="114" t="s">
        <v>91</v>
      </c>
      <c r="D323" s="115">
        <v>101003017</v>
      </c>
      <c r="E323" s="63">
        <f t="shared" si="12"/>
        <v>7406800</v>
      </c>
      <c r="F323" s="116">
        <v>1110000</v>
      </c>
      <c r="G323" s="116">
        <v>1176500</v>
      </c>
      <c r="H323" s="116">
        <v>1389700</v>
      </c>
      <c r="I323" s="116">
        <v>1054500</v>
      </c>
      <c r="J323" s="116">
        <v>729000</v>
      </c>
      <c r="K323" s="116">
        <v>47600</v>
      </c>
      <c r="L323" s="116">
        <v>451100</v>
      </c>
      <c r="M323" s="116">
        <v>47900</v>
      </c>
      <c r="N323" s="116">
        <v>147900</v>
      </c>
      <c r="O323" s="116">
        <v>147900</v>
      </c>
      <c r="P323" s="116">
        <v>334800</v>
      </c>
      <c r="Q323" s="117">
        <v>769900</v>
      </c>
      <c r="R323" s="43"/>
      <c r="S323" s="36"/>
      <c r="T323" s="24"/>
    </row>
    <row r="324" spans="1:20" ht="33.75" customHeight="1">
      <c r="A324" s="5"/>
      <c r="B324" s="113" t="s">
        <v>8</v>
      </c>
      <c r="C324" s="114" t="s">
        <v>91</v>
      </c>
      <c r="D324" s="115">
        <v>101003025</v>
      </c>
      <c r="E324" s="63">
        <f t="shared" si="12"/>
        <v>945000</v>
      </c>
      <c r="F324" s="116">
        <v>0</v>
      </c>
      <c r="G324" s="116">
        <v>200000</v>
      </c>
      <c r="H324" s="116">
        <v>150000</v>
      </c>
      <c r="I324" s="116">
        <v>130500</v>
      </c>
      <c r="J324" s="116">
        <v>150000</v>
      </c>
      <c r="K324" s="116">
        <v>150000</v>
      </c>
      <c r="L324" s="116">
        <v>0</v>
      </c>
      <c r="M324" s="116">
        <v>0</v>
      </c>
      <c r="N324" s="116">
        <v>0</v>
      </c>
      <c r="O324" s="116">
        <v>100000</v>
      </c>
      <c r="P324" s="116">
        <v>64500</v>
      </c>
      <c r="Q324" s="117">
        <v>0</v>
      </c>
      <c r="R324" s="43"/>
      <c r="S324" s="36"/>
      <c r="T324" s="24"/>
    </row>
    <row r="325" spans="1:20" ht="33.75" customHeight="1">
      <c r="A325" s="5"/>
      <c r="B325" s="113" t="s">
        <v>8</v>
      </c>
      <c r="C325" s="114" t="s">
        <v>91</v>
      </c>
      <c r="D325" s="115">
        <v>101003027</v>
      </c>
      <c r="E325" s="63">
        <f t="shared" si="12"/>
        <v>301500</v>
      </c>
      <c r="F325" s="116">
        <v>40000</v>
      </c>
      <c r="G325" s="116">
        <v>95000</v>
      </c>
      <c r="H325" s="116">
        <v>48000</v>
      </c>
      <c r="I325" s="116">
        <v>50000</v>
      </c>
      <c r="J325" s="116">
        <v>20000</v>
      </c>
      <c r="K325" s="116">
        <v>25000</v>
      </c>
      <c r="L325" s="116">
        <v>0</v>
      </c>
      <c r="M325" s="116">
        <v>0</v>
      </c>
      <c r="N325" s="116">
        <v>10000</v>
      </c>
      <c r="O325" s="116">
        <v>10000</v>
      </c>
      <c r="P325" s="116">
        <v>3500</v>
      </c>
      <c r="Q325" s="117">
        <v>0</v>
      </c>
      <c r="R325" s="43"/>
      <c r="S325" s="36"/>
      <c r="T325" s="24"/>
    </row>
    <row r="326" spans="1:20" ht="33.75" customHeight="1">
      <c r="A326" s="5"/>
      <c r="B326" s="113" t="s">
        <v>8</v>
      </c>
      <c r="C326" s="114" t="s">
        <v>91</v>
      </c>
      <c r="D326" s="115">
        <v>101003031</v>
      </c>
      <c r="E326" s="63">
        <f t="shared" si="12"/>
        <v>5963200</v>
      </c>
      <c r="F326" s="116">
        <v>0</v>
      </c>
      <c r="G326" s="116">
        <v>1530000</v>
      </c>
      <c r="H326" s="116">
        <v>0</v>
      </c>
      <c r="I326" s="116">
        <v>294200</v>
      </c>
      <c r="J326" s="116">
        <v>0</v>
      </c>
      <c r="K326" s="116">
        <v>0</v>
      </c>
      <c r="L326" s="116">
        <v>457800</v>
      </c>
      <c r="M326" s="116">
        <v>3681200</v>
      </c>
      <c r="N326" s="116">
        <v>0</v>
      </c>
      <c r="O326" s="116">
        <v>0</v>
      </c>
      <c r="P326" s="116">
        <v>0</v>
      </c>
      <c r="Q326" s="117">
        <v>0</v>
      </c>
      <c r="R326" s="43"/>
      <c r="S326" s="36"/>
      <c r="T326" s="24"/>
    </row>
    <row r="327" spans="1:20" ht="36" customHeight="1">
      <c r="A327" s="5"/>
      <c r="B327" s="113" t="s">
        <v>8</v>
      </c>
      <c r="C327" s="114" t="s">
        <v>91</v>
      </c>
      <c r="D327" s="115">
        <v>101004003</v>
      </c>
      <c r="E327" s="63">
        <f t="shared" si="12"/>
        <v>300000</v>
      </c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300000</v>
      </c>
      <c r="L327" s="116">
        <v>0</v>
      </c>
      <c r="M327" s="116">
        <v>0</v>
      </c>
      <c r="N327" s="116">
        <v>0</v>
      </c>
      <c r="O327" s="116">
        <v>0</v>
      </c>
      <c r="P327" s="116">
        <v>0</v>
      </c>
      <c r="Q327" s="117">
        <v>0</v>
      </c>
      <c r="R327" s="43"/>
      <c r="S327" s="36"/>
      <c r="T327" s="24"/>
    </row>
    <row r="328" spans="1:20" ht="38.25" customHeight="1">
      <c r="A328" s="5"/>
      <c r="B328" s="113" t="s">
        <v>8</v>
      </c>
      <c r="C328" s="114" t="s">
        <v>91</v>
      </c>
      <c r="D328" s="115">
        <v>102002005</v>
      </c>
      <c r="E328" s="63">
        <f t="shared" si="12"/>
        <v>62713700</v>
      </c>
      <c r="F328" s="116">
        <v>0</v>
      </c>
      <c r="G328" s="116">
        <v>0</v>
      </c>
      <c r="H328" s="116">
        <v>0</v>
      </c>
      <c r="I328" s="116">
        <v>0</v>
      </c>
      <c r="J328" s="116">
        <v>13568000</v>
      </c>
      <c r="K328" s="116">
        <v>33499000</v>
      </c>
      <c r="L328" s="116">
        <v>15646700</v>
      </c>
      <c r="M328" s="116">
        <v>0</v>
      </c>
      <c r="N328" s="116">
        <v>0</v>
      </c>
      <c r="O328" s="116">
        <v>0</v>
      </c>
      <c r="P328" s="116">
        <v>0</v>
      </c>
      <c r="Q328" s="117">
        <v>0</v>
      </c>
      <c r="R328" s="43"/>
      <c r="S328" s="36"/>
      <c r="T328" s="24"/>
    </row>
    <row r="329" spans="1:20" ht="36.75" customHeight="1">
      <c r="A329" s="5"/>
      <c r="B329" s="113" t="s">
        <v>8</v>
      </c>
      <c r="C329" s="114" t="s">
        <v>91</v>
      </c>
      <c r="D329" s="115">
        <v>102002012</v>
      </c>
      <c r="E329" s="63">
        <f t="shared" si="12"/>
        <v>59104000</v>
      </c>
      <c r="F329" s="116">
        <v>2117700</v>
      </c>
      <c r="G329" s="116">
        <v>5967500</v>
      </c>
      <c r="H329" s="116">
        <v>6170200</v>
      </c>
      <c r="I329" s="116">
        <v>5966200</v>
      </c>
      <c r="J329" s="116">
        <v>5966200</v>
      </c>
      <c r="K329" s="116">
        <v>3080500</v>
      </c>
      <c r="L329" s="116">
        <v>0</v>
      </c>
      <c r="M329" s="116">
        <v>0</v>
      </c>
      <c r="N329" s="116">
        <v>4483400</v>
      </c>
      <c r="O329" s="116">
        <v>6153200</v>
      </c>
      <c r="P329" s="116">
        <v>6372800</v>
      </c>
      <c r="Q329" s="117">
        <v>12826300</v>
      </c>
      <c r="R329" s="43"/>
      <c r="S329" s="36"/>
      <c r="T329" s="24"/>
    </row>
    <row r="330" spans="1:20" ht="33.75" customHeight="1">
      <c r="A330" s="5"/>
      <c r="B330" s="113" t="s">
        <v>8</v>
      </c>
      <c r="C330" s="114" t="s">
        <v>91</v>
      </c>
      <c r="D330" s="115">
        <v>102003003</v>
      </c>
      <c r="E330" s="63">
        <f t="shared" si="12"/>
        <v>39711000</v>
      </c>
      <c r="F330" s="116">
        <v>3850000</v>
      </c>
      <c r="G330" s="116">
        <v>3450000</v>
      </c>
      <c r="H330" s="116">
        <v>3450000</v>
      </c>
      <c r="I330" s="116">
        <v>3450000</v>
      </c>
      <c r="J330" s="116">
        <v>5200000</v>
      </c>
      <c r="K330" s="116">
        <v>280000</v>
      </c>
      <c r="L330" s="116">
        <v>4450000</v>
      </c>
      <c r="M330" s="116">
        <v>500000</v>
      </c>
      <c r="N330" s="116">
        <v>2343600</v>
      </c>
      <c r="O330" s="116">
        <v>3450000</v>
      </c>
      <c r="P330" s="116">
        <v>3350000</v>
      </c>
      <c r="Q330" s="117">
        <v>5937400</v>
      </c>
      <c r="R330" s="43"/>
      <c r="S330" s="36"/>
      <c r="T330" s="24"/>
    </row>
    <row r="331" spans="1:20" ht="33.75" customHeight="1">
      <c r="A331" s="5"/>
      <c r="B331" s="113" t="s">
        <v>8</v>
      </c>
      <c r="C331" s="114" t="s">
        <v>91</v>
      </c>
      <c r="D331" s="115">
        <v>102004001</v>
      </c>
      <c r="E331" s="63">
        <f t="shared" si="12"/>
        <v>2065800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  <c r="K331" s="116">
        <v>0</v>
      </c>
      <c r="L331" s="116">
        <v>0</v>
      </c>
      <c r="M331" s="116">
        <v>0</v>
      </c>
      <c r="N331" s="116">
        <v>0</v>
      </c>
      <c r="O331" s="116">
        <v>0</v>
      </c>
      <c r="P331" s="116">
        <v>0</v>
      </c>
      <c r="Q331" s="117">
        <v>2065800</v>
      </c>
      <c r="R331" s="43"/>
      <c r="S331" s="36"/>
      <c r="T331" s="24"/>
    </row>
    <row r="332" spans="1:20" ht="35.25" customHeight="1">
      <c r="A332" s="5"/>
      <c r="B332" s="113" t="s">
        <v>8</v>
      </c>
      <c r="C332" s="114" t="s">
        <v>91</v>
      </c>
      <c r="D332" s="115">
        <v>103001001</v>
      </c>
      <c r="E332" s="63">
        <f t="shared" si="12"/>
        <v>16521000</v>
      </c>
      <c r="F332" s="116">
        <v>516400</v>
      </c>
      <c r="G332" s="116">
        <v>1016400</v>
      </c>
      <c r="H332" s="116">
        <v>1658400</v>
      </c>
      <c r="I332" s="116">
        <v>1263700</v>
      </c>
      <c r="J332" s="116">
        <v>1263700</v>
      </c>
      <c r="K332" s="116">
        <v>1817800</v>
      </c>
      <c r="L332" s="116">
        <v>1854400</v>
      </c>
      <c r="M332" s="116">
        <v>1600300</v>
      </c>
      <c r="N332" s="116">
        <v>1600300</v>
      </c>
      <c r="O332" s="116">
        <v>1360900</v>
      </c>
      <c r="P332" s="116">
        <v>1607100</v>
      </c>
      <c r="Q332" s="117">
        <v>961600</v>
      </c>
      <c r="R332" s="43"/>
      <c r="S332" s="36"/>
      <c r="T332" s="24"/>
    </row>
    <row r="333" spans="1:20" ht="36" customHeight="1">
      <c r="A333" s="5"/>
      <c r="B333" s="113" t="s">
        <v>8</v>
      </c>
      <c r="C333" s="114" t="s">
        <v>91</v>
      </c>
      <c r="D333" s="115">
        <v>103004001</v>
      </c>
      <c r="E333" s="63">
        <f t="shared" si="12"/>
        <v>47078100</v>
      </c>
      <c r="F333" s="116">
        <v>7000000</v>
      </c>
      <c r="G333" s="116">
        <v>6872300</v>
      </c>
      <c r="H333" s="116">
        <v>6137000</v>
      </c>
      <c r="I333" s="116">
        <v>3206800</v>
      </c>
      <c r="J333" s="116">
        <v>2000000</v>
      </c>
      <c r="K333" s="116">
        <v>0</v>
      </c>
      <c r="L333" s="116">
        <v>0</v>
      </c>
      <c r="M333" s="116">
        <v>0</v>
      </c>
      <c r="N333" s="116">
        <v>5780000</v>
      </c>
      <c r="O333" s="116">
        <v>0</v>
      </c>
      <c r="P333" s="116">
        <v>683000</v>
      </c>
      <c r="Q333" s="117">
        <v>15399000</v>
      </c>
      <c r="R333" s="43"/>
      <c r="S333" s="36"/>
      <c r="T333" s="24"/>
    </row>
    <row r="334" spans="1:20" ht="33.75" customHeight="1">
      <c r="A334" s="5"/>
      <c r="B334" s="113" t="s">
        <v>8</v>
      </c>
      <c r="C334" s="114" t="s">
        <v>91</v>
      </c>
      <c r="D334" s="115">
        <v>103004002</v>
      </c>
      <c r="E334" s="63">
        <f t="shared" si="12"/>
        <v>13440400</v>
      </c>
      <c r="F334" s="116">
        <v>2000000</v>
      </c>
      <c r="G334" s="116">
        <v>2000000</v>
      </c>
      <c r="H334" s="116">
        <v>2000000</v>
      </c>
      <c r="I334" s="116">
        <v>2000000</v>
      </c>
      <c r="J334" s="116">
        <v>1000000</v>
      </c>
      <c r="K334" s="116">
        <v>700000</v>
      </c>
      <c r="L334" s="116">
        <v>600000</v>
      </c>
      <c r="M334" s="116">
        <v>600000</v>
      </c>
      <c r="N334" s="116">
        <v>600000</v>
      </c>
      <c r="O334" s="116">
        <v>600000</v>
      </c>
      <c r="P334" s="116">
        <v>600000</v>
      </c>
      <c r="Q334" s="117">
        <v>740400</v>
      </c>
      <c r="R334" s="43"/>
      <c r="S334" s="36"/>
      <c r="T334" s="24"/>
    </row>
    <row r="335" spans="1:20" ht="33" customHeight="1">
      <c r="A335" s="5"/>
      <c r="B335" s="113" t="s">
        <v>8</v>
      </c>
      <c r="C335" s="114" t="s">
        <v>91</v>
      </c>
      <c r="D335" s="115">
        <v>103004003</v>
      </c>
      <c r="E335" s="63">
        <f t="shared" si="12"/>
        <v>3039200</v>
      </c>
      <c r="F335" s="116">
        <v>200000</v>
      </c>
      <c r="G335" s="116">
        <v>350000</v>
      </c>
      <c r="H335" s="116">
        <v>350000</v>
      </c>
      <c r="I335" s="116">
        <v>350000</v>
      </c>
      <c r="J335" s="116">
        <v>350000</v>
      </c>
      <c r="K335" s="116">
        <v>200000</v>
      </c>
      <c r="L335" s="116">
        <v>200000</v>
      </c>
      <c r="M335" s="116">
        <v>200000</v>
      </c>
      <c r="N335" s="116">
        <v>200000</v>
      </c>
      <c r="O335" s="116">
        <v>200000</v>
      </c>
      <c r="P335" s="116">
        <v>200000</v>
      </c>
      <c r="Q335" s="117">
        <v>239200</v>
      </c>
      <c r="R335" s="43"/>
      <c r="S335" s="36"/>
      <c r="T335" s="24"/>
    </row>
    <row r="336" spans="1:20" ht="33" customHeight="1">
      <c r="A336" s="5"/>
      <c r="B336" s="113" t="s">
        <v>8</v>
      </c>
      <c r="C336" s="114" t="s">
        <v>91</v>
      </c>
      <c r="D336" s="115">
        <v>103004004</v>
      </c>
      <c r="E336" s="63">
        <f t="shared" si="12"/>
        <v>120000</v>
      </c>
      <c r="F336" s="116">
        <v>10000</v>
      </c>
      <c r="G336" s="116">
        <v>22000</v>
      </c>
      <c r="H336" s="116">
        <v>21000</v>
      </c>
      <c r="I336" s="116">
        <v>11000</v>
      </c>
      <c r="J336" s="116">
        <v>11000</v>
      </c>
      <c r="K336" s="116">
        <v>0</v>
      </c>
      <c r="L336" s="116">
        <v>0</v>
      </c>
      <c r="M336" s="116">
        <v>0</v>
      </c>
      <c r="N336" s="116">
        <v>10000</v>
      </c>
      <c r="O336" s="116">
        <v>10000</v>
      </c>
      <c r="P336" s="116">
        <v>0</v>
      </c>
      <c r="Q336" s="117">
        <v>25000</v>
      </c>
      <c r="R336" s="43"/>
      <c r="S336" s="36"/>
      <c r="T336" s="24"/>
    </row>
    <row r="337" spans="1:20" ht="33.75" customHeight="1">
      <c r="A337" s="5"/>
      <c r="B337" s="113" t="s">
        <v>8</v>
      </c>
      <c r="C337" s="114" t="s">
        <v>91</v>
      </c>
      <c r="D337" s="115">
        <v>103004005</v>
      </c>
      <c r="E337" s="63">
        <f t="shared" si="12"/>
        <v>35000</v>
      </c>
      <c r="F337" s="116">
        <v>10000</v>
      </c>
      <c r="G337" s="116">
        <v>10000</v>
      </c>
      <c r="H337" s="116">
        <v>5000</v>
      </c>
      <c r="I337" s="116">
        <v>0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16">
        <v>5000</v>
      </c>
      <c r="Q337" s="117">
        <v>5000</v>
      </c>
      <c r="R337" s="43"/>
      <c r="S337" s="36"/>
      <c r="T337" s="24"/>
    </row>
    <row r="338" spans="1:20" ht="35.25" customHeight="1">
      <c r="A338" s="5"/>
      <c r="B338" s="113" t="s">
        <v>8</v>
      </c>
      <c r="C338" s="114" t="s">
        <v>91</v>
      </c>
      <c r="D338" s="115">
        <v>103004006</v>
      </c>
      <c r="E338" s="63">
        <f t="shared" si="12"/>
        <v>213400</v>
      </c>
      <c r="F338" s="116">
        <v>12000</v>
      </c>
      <c r="G338" s="116">
        <v>12000</v>
      </c>
      <c r="H338" s="116">
        <v>12000</v>
      </c>
      <c r="I338" s="116">
        <v>12000</v>
      </c>
      <c r="J338" s="116">
        <v>10000</v>
      </c>
      <c r="K338" s="116">
        <v>0</v>
      </c>
      <c r="L338" s="116">
        <v>0</v>
      </c>
      <c r="M338" s="116">
        <v>0</v>
      </c>
      <c r="N338" s="116">
        <v>0</v>
      </c>
      <c r="O338" s="116">
        <v>10000</v>
      </c>
      <c r="P338" s="116">
        <v>6000</v>
      </c>
      <c r="Q338" s="117">
        <v>139400</v>
      </c>
      <c r="R338" s="43"/>
      <c r="S338" s="36"/>
      <c r="T338" s="24"/>
    </row>
    <row r="339" spans="1:20" ht="35.25" customHeight="1">
      <c r="A339" s="5"/>
      <c r="B339" s="113" t="s">
        <v>8</v>
      </c>
      <c r="C339" s="114" t="s">
        <v>91</v>
      </c>
      <c r="D339" s="115">
        <v>103004007</v>
      </c>
      <c r="E339" s="63">
        <f t="shared" si="12"/>
        <v>1060100</v>
      </c>
      <c r="F339" s="116">
        <v>0</v>
      </c>
      <c r="G339" s="116">
        <v>150000</v>
      </c>
      <c r="H339" s="116">
        <v>150000</v>
      </c>
      <c r="I339" s="116">
        <v>150000</v>
      </c>
      <c r="J339" s="116">
        <v>90000</v>
      </c>
      <c r="K339" s="116">
        <v>50000</v>
      </c>
      <c r="L339" s="116">
        <v>50000</v>
      </c>
      <c r="M339" s="116">
        <v>50000</v>
      </c>
      <c r="N339" s="116">
        <v>90000</v>
      </c>
      <c r="O339" s="116">
        <v>90000</v>
      </c>
      <c r="P339" s="116">
        <v>90000</v>
      </c>
      <c r="Q339" s="117">
        <v>100100</v>
      </c>
      <c r="R339" s="43"/>
      <c r="S339" s="36"/>
      <c r="T339" s="24"/>
    </row>
    <row r="340" spans="1:20" ht="35.25" customHeight="1">
      <c r="A340" s="5"/>
      <c r="B340" s="113" t="s">
        <v>8</v>
      </c>
      <c r="C340" s="114" t="s">
        <v>91</v>
      </c>
      <c r="D340" s="115">
        <v>103005000</v>
      </c>
      <c r="E340" s="63">
        <f t="shared" si="12"/>
        <v>324000</v>
      </c>
      <c r="F340" s="116">
        <v>26800</v>
      </c>
      <c r="G340" s="116">
        <v>26800</v>
      </c>
      <c r="H340" s="116">
        <v>26800</v>
      </c>
      <c r="I340" s="116">
        <v>84400</v>
      </c>
      <c r="J340" s="116">
        <v>50000</v>
      </c>
      <c r="K340" s="116">
        <v>0</v>
      </c>
      <c r="L340" s="116">
        <v>0</v>
      </c>
      <c r="M340" s="116">
        <v>82400</v>
      </c>
      <c r="N340" s="116">
        <v>0</v>
      </c>
      <c r="O340" s="116">
        <v>0</v>
      </c>
      <c r="P340" s="116">
        <v>26800</v>
      </c>
      <c r="Q340" s="117">
        <v>0</v>
      </c>
      <c r="R340" s="43"/>
      <c r="S340" s="36"/>
      <c r="T340" s="24"/>
    </row>
    <row r="341" spans="1:20" ht="33" customHeight="1">
      <c r="A341" s="5"/>
      <c r="B341" s="113" t="s">
        <v>8</v>
      </c>
      <c r="C341" s="114" t="s">
        <v>91</v>
      </c>
      <c r="D341" s="115">
        <v>103006000</v>
      </c>
      <c r="E341" s="63">
        <f t="shared" si="12"/>
        <v>4977800</v>
      </c>
      <c r="F341" s="116">
        <v>100000</v>
      </c>
      <c r="G341" s="116">
        <v>630000</v>
      </c>
      <c r="H341" s="116">
        <v>290000</v>
      </c>
      <c r="I341" s="116">
        <v>300000</v>
      </c>
      <c r="J341" s="116">
        <v>300000</v>
      </c>
      <c r="K341" s="116">
        <v>734200</v>
      </c>
      <c r="L341" s="116">
        <v>1002500</v>
      </c>
      <c r="M341" s="116">
        <v>774200</v>
      </c>
      <c r="N341" s="116">
        <v>225100</v>
      </c>
      <c r="O341" s="116">
        <v>280000</v>
      </c>
      <c r="P341" s="116">
        <v>296900</v>
      </c>
      <c r="Q341" s="117">
        <v>44900</v>
      </c>
      <c r="R341" s="43"/>
      <c r="S341" s="36"/>
      <c r="T341" s="24"/>
    </row>
    <row r="342" spans="1:20" ht="35.25" customHeight="1">
      <c r="A342" s="5"/>
      <c r="B342" s="113" t="s">
        <v>8</v>
      </c>
      <c r="C342" s="114" t="s">
        <v>91</v>
      </c>
      <c r="D342" s="115">
        <v>103007000</v>
      </c>
      <c r="E342" s="63">
        <f t="shared" si="12"/>
        <v>12661100</v>
      </c>
      <c r="F342" s="116">
        <v>250000</v>
      </c>
      <c r="G342" s="116">
        <v>1017500</v>
      </c>
      <c r="H342" s="116">
        <v>1250000</v>
      </c>
      <c r="I342" s="116">
        <v>1276400</v>
      </c>
      <c r="J342" s="116">
        <v>2211400</v>
      </c>
      <c r="K342" s="116">
        <v>1390800</v>
      </c>
      <c r="L342" s="116">
        <v>78900</v>
      </c>
      <c r="M342" s="116">
        <v>784500</v>
      </c>
      <c r="N342" s="116">
        <v>353800</v>
      </c>
      <c r="O342" s="116">
        <v>1514400</v>
      </c>
      <c r="P342" s="116">
        <v>1473000</v>
      </c>
      <c r="Q342" s="117">
        <v>1060400</v>
      </c>
      <c r="R342" s="43"/>
      <c r="S342" s="36"/>
      <c r="T342" s="24"/>
    </row>
    <row r="343" spans="1:20" ht="33.75" customHeight="1">
      <c r="A343" s="5"/>
      <c r="B343" s="113" t="s">
        <v>8</v>
      </c>
      <c r="C343" s="114" t="s">
        <v>91</v>
      </c>
      <c r="D343" s="115">
        <v>103008000</v>
      </c>
      <c r="E343" s="63">
        <f t="shared" si="12"/>
        <v>114900</v>
      </c>
      <c r="F343" s="116">
        <v>0</v>
      </c>
      <c r="G343" s="116">
        <v>10000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50000</v>
      </c>
      <c r="N343" s="116">
        <v>34900</v>
      </c>
      <c r="O343" s="116">
        <v>10000</v>
      </c>
      <c r="P343" s="116">
        <v>10000</v>
      </c>
      <c r="Q343" s="117">
        <v>0</v>
      </c>
      <c r="R343" s="43"/>
      <c r="S343" s="36"/>
      <c r="T343" s="24"/>
    </row>
    <row r="344" spans="1:20" ht="33" customHeight="1">
      <c r="A344" s="5"/>
      <c r="B344" s="113" t="s">
        <v>8</v>
      </c>
      <c r="C344" s="114" t="s">
        <v>91</v>
      </c>
      <c r="D344" s="115">
        <v>103012001</v>
      </c>
      <c r="E344" s="63">
        <f t="shared" si="12"/>
        <v>4103700</v>
      </c>
      <c r="F344" s="116">
        <v>0</v>
      </c>
      <c r="G344" s="116">
        <v>1026100</v>
      </c>
      <c r="H344" s="116">
        <v>0</v>
      </c>
      <c r="I344" s="116">
        <v>1026100</v>
      </c>
      <c r="J344" s="116">
        <v>0</v>
      </c>
      <c r="K344" s="116">
        <v>0</v>
      </c>
      <c r="L344" s="116">
        <v>1025800</v>
      </c>
      <c r="M344" s="116">
        <v>0</v>
      </c>
      <c r="N344" s="116">
        <v>0</v>
      </c>
      <c r="O344" s="116">
        <v>1025700</v>
      </c>
      <c r="P344" s="116">
        <v>0</v>
      </c>
      <c r="Q344" s="117">
        <v>0</v>
      </c>
      <c r="R344" s="43"/>
      <c r="S344" s="36"/>
      <c r="T344" s="24"/>
    </row>
    <row r="345" spans="1:20" ht="33.75" customHeight="1">
      <c r="A345" s="5"/>
      <c r="B345" s="113" t="s">
        <v>8</v>
      </c>
      <c r="C345" s="114" t="s">
        <v>91</v>
      </c>
      <c r="D345" s="115">
        <v>103012002</v>
      </c>
      <c r="E345" s="63">
        <f t="shared" si="12"/>
        <v>23000</v>
      </c>
      <c r="F345" s="116">
        <v>0</v>
      </c>
      <c r="G345" s="116">
        <v>0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16">
        <v>0</v>
      </c>
      <c r="Q345" s="117">
        <v>23000</v>
      </c>
      <c r="R345" s="43"/>
      <c r="S345" s="36"/>
      <c r="T345" s="24"/>
    </row>
    <row r="346" spans="1:20" ht="35.25" customHeight="1">
      <c r="A346" s="5"/>
      <c r="B346" s="113" t="s">
        <v>8</v>
      </c>
      <c r="C346" s="114" t="s">
        <v>91</v>
      </c>
      <c r="D346" s="115">
        <v>103013000</v>
      </c>
      <c r="E346" s="63">
        <f t="shared" si="12"/>
        <v>3600</v>
      </c>
      <c r="F346" s="116">
        <v>0</v>
      </c>
      <c r="G346" s="116">
        <v>0</v>
      </c>
      <c r="H346" s="116">
        <v>0</v>
      </c>
      <c r="I346" s="116">
        <v>0</v>
      </c>
      <c r="J346" s="116">
        <v>0</v>
      </c>
      <c r="K346" s="116">
        <v>0</v>
      </c>
      <c r="L346" s="116">
        <v>0</v>
      </c>
      <c r="M346" s="116">
        <v>0</v>
      </c>
      <c r="N346" s="116">
        <v>0</v>
      </c>
      <c r="O346" s="116">
        <v>0</v>
      </c>
      <c r="P346" s="116">
        <v>0</v>
      </c>
      <c r="Q346" s="117">
        <v>3600</v>
      </c>
      <c r="R346" s="43"/>
      <c r="S346" s="36"/>
      <c r="T346" s="24"/>
    </row>
    <row r="347" spans="1:20" ht="35.25" customHeight="1">
      <c r="A347" s="5"/>
      <c r="B347" s="113" t="s">
        <v>8</v>
      </c>
      <c r="C347" s="114" t="s">
        <v>91</v>
      </c>
      <c r="D347" s="115">
        <v>103014002</v>
      </c>
      <c r="E347" s="63">
        <f t="shared" si="12"/>
        <v>8093300</v>
      </c>
      <c r="F347" s="116">
        <v>525000</v>
      </c>
      <c r="G347" s="116">
        <v>0</v>
      </c>
      <c r="H347" s="116">
        <v>750000</v>
      </c>
      <c r="I347" s="116">
        <v>650000</v>
      </c>
      <c r="J347" s="116">
        <v>525000</v>
      </c>
      <c r="K347" s="116">
        <v>1225000</v>
      </c>
      <c r="L347" s="116">
        <v>300000</v>
      </c>
      <c r="M347" s="116">
        <v>466000</v>
      </c>
      <c r="N347" s="116">
        <v>834700</v>
      </c>
      <c r="O347" s="116">
        <v>1234700</v>
      </c>
      <c r="P347" s="116">
        <v>821900</v>
      </c>
      <c r="Q347" s="117">
        <v>761000</v>
      </c>
      <c r="R347" s="43"/>
      <c r="S347" s="36"/>
      <c r="T347" s="24"/>
    </row>
    <row r="348" spans="1:20" ht="33.75" customHeight="1">
      <c r="A348" s="5"/>
      <c r="B348" s="113" t="s">
        <v>8</v>
      </c>
      <c r="C348" s="114" t="s">
        <v>91</v>
      </c>
      <c r="D348" s="115">
        <v>103020000</v>
      </c>
      <c r="E348" s="63">
        <f t="shared" si="12"/>
        <v>44472800</v>
      </c>
      <c r="F348" s="116">
        <v>900000</v>
      </c>
      <c r="G348" s="116">
        <v>890300</v>
      </c>
      <c r="H348" s="116">
        <v>1214000</v>
      </c>
      <c r="I348" s="116">
        <v>2146200</v>
      </c>
      <c r="J348" s="116">
        <v>12344500</v>
      </c>
      <c r="K348" s="116">
        <v>3435300</v>
      </c>
      <c r="L348" s="116">
        <v>5593000</v>
      </c>
      <c r="M348" s="116">
        <v>14646300</v>
      </c>
      <c r="N348" s="116">
        <v>2904600</v>
      </c>
      <c r="O348" s="116">
        <v>194700</v>
      </c>
      <c r="P348" s="116">
        <v>203900</v>
      </c>
      <c r="Q348" s="117">
        <v>0</v>
      </c>
      <c r="R348" s="43"/>
      <c r="S348" s="36"/>
      <c r="T348" s="24"/>
    </row>
    <row r="349" spans="1:20" ht="33.75" customHeight="1">
      <c r="A349" s="5"/>
      <c r="B349" s="113" t="s">
        <v>8</v>
      </c>
      <c r="C349" s="114" t="s">
        <v>114</v>
      </c>
      <c r="D349" s="101" t="s">
        <v>1</v>
      </c>
      <c r="E349" s="63">
        <f t="shared" si="12"/>
        <v>29981000</v>
      </c>
      <c r="F349" s="116">
        <v>2691500</v>
      </c>
      <c r="G349" s="116">
        <v>2369000</v>
      </c>
      <c r="H349" s="116">
        <v>2378300</v>
      </c>
      <c r="I349" s="116">
        <v>2868300</v>
      </c>
      <c r="J349" s="116">
        <v>2794800</v>
      </c>
      <c r="K349" s="116">
        <v>2677800</v>
      </c>
      <c r="L349" s="116">
        <v>4214200</v>
      </c>
      <c r="M349" s="116">
        <v>1989000</v>
      </c>
      <c r="N349" s="116">
        <v>1727700</v>
      </c>
      <c r="O349" s="116">
        <v>2449400</v>
      </c>
      <c r="P349" s="116">
        <v>2267800</v>
      </c>
      <c r="Q349" s="117">
        <v>1553200</v>
      </c>
      <c r="R349" s="43"/>
      <c r="S349" s="36"/>
      <c r="T349" s="24"/>
    </row>
    <row r="350" spans="1:20" ht="35.25" customHeight="1">
      <c r="A350" s="5"/>
      <c r="B350" s="113" t="s">
        <v>8</v>
      </c>
      <c r="C350" s="114" t="s">
        <v>114</v>
      </c>
      <c r="D350" s="115">
        <v>101003004</v>
      </c>
      <c r="E350" s="63">
        <f t="shared" si="12"/>
        <v>78200</v>
      </c>
      <c r="F350" s="116">
        <v>5300</v>
      </c>
      <c r="G350" s="116">
        <v>5200</v>
      </c>
      <c r="H350" s="116">
        <v>5200</v>
      </c>
      <c r="I350" s="116">
        <v>5200</v>
      </c>
      <c r="J350" s="116">
        <v>5200</v>
      </c>
      <c r="K350" s="116">
        <v>5200</v>
      </c>
      <c r="L350" s="116">
        <v>5200</v>
      </c>
      <c r="M350" s="116">
        <v>5200</v>
      </c>
      <c r="N350" s="116">
        <v>7900</v>
      </c>
      <c r="O350" s="116">
        <v>10500</v>
      </c>
      <c r="P350" s="116">
        <v>10400</v>
      </c>
      <c r="Q350" s="117">
        <v>7700</v>
      </c>
      <c r="R350" s="43"/>
      <c r="S350" s="36"/>
      <c r="T350" s="24"/>
    </row>
    <row r="351" spans="1:20" ht="33.75" customHeight="1">
      <c r="A351" s="5"/>
      <c r="B351" s="113" t="s">
        <v>8</v>
      </c>
      <c r="C351" s="114" t="s">
        <v>114</v>
      </c>
      <c r="D351" s="115">
        <v>101003039</v>
      </c>
      <c r="E351" s="63">
        <f t="shared" si="12"/>
        <v>1104900</v>
      </c>
      <c r="F351" s="116">
        <v>147000</v>
      </c>
      <c r="G351" s="116">
        <v>162000</v>
      </c>
      <c r="H351" s="116">
        <v>167000</v>
      </c>
      <c r="I351" s="116">
        <v>140000</v>
      </c>
      <c r="J351" s="116">
        <v>116000</v>
      </c>
      <c r="K351" s="116">
        <v>14300</v>
      </c>
      <c r="L351" s="116">
        <v>74300</v>
      </c>
      <c r="M351" s="116">
        <v>14300</v>
      </c>
      <c r="N351" s="116">
        <v>14300</v>
      </c>
      <c r="O351" s="116">
        <v>34300</v>
      </c>
      <c r="P351" s="116">
        <v>127000</v>
      </c>
      <c r="Q351" s="117">
        <v>94400</v>
      </c>
      <c r="R351" s="43"/>
      <c r="S351" s="36"/>
      <c r="T351" s="24"/>
    </row>
    <row r="352" spans="1:20" ht="33.75" customHeight="1">
      <c r="A352" s="5"/>
      <c r="B352" s="113" t="s">
        <v>8</v>
      </c>
      <c r="C352" s="114" t="s">
        <v>114</v>
      </c>
      <c r="D352" s="115">
        <v>103001001</v>
      </c>
      <c r="E352" s="63">
        <f t="shared" si="12"/>
        <v>60166100</v>
      </c>
      <c r="F352" s="116">
        <v>3000000</v>
      </c>
      <c r="G352" s="116">
        <v>3100000</v>
      </c>
      <c r="H352" s="116">
        <v>5012800</v>
      </c>
      <c r="I352" s="116">
        <v>7212800</v>
      </c>
      <c r="J352" s="116">
        <v>4112800</v>
      </c>
      <c r="K352" s="116">
        <v>7112800</v>
      </c>
      <c r="L352" s="116">
        <v>5586100</v>
      </c>
      <c r="M352" s="116">
        <v>2886100</v>
      </c>
      <c r="N352" s="116">
        <v>3786100</v>
      </c>
      <c r="O352" s="116">
        <v>5511100</v>
      </c>
      <c r="P352" s="116">
        <v>4986100</v>
      </c>
      <c r="Q352" s="117">
        <v>7859400</v>
      </c>
      <c r="R352" s="43"/>
      <c r="S352" s="36"/>
      <c r="T352" s="24"/>
    </row>
    <row r="353" spans="1:20" ht="30" customHeight="1">
      <c r="A353" s="5"/>
      <c r="B353" s="113" t="s">
        <v>8</v>
      </c>
      <c r="C353" s="114" t="s">
        <v>114</v>
      </c>
      <c r="D353" s="115">
        <v>103001002</v>
      </c>
      <c r="E353" s="63">
        <f t="shared" si="12"/>
        <v>5000</v>
      </c>
      <c r="F353" s="116">
        <v>0</v>
      </c>
      <c r="G353" s="116">
        <v>0</v>
      </c>
      <c r="H353" s="116">
        <v>0</v>
      </c>
      <c r="I353" s="116">
        <v>2100</v>
      </c>
      <c r="J353" s="116">
        <v>700</v>
      </c>
      <c r="K353" s="116">
        <v>0</v>
      </c>
      <c r="L353" s="116">
        <v>0</v>
      </c>
      <c r="M353" s="116">
        <v>0</v>
      </c>
      <c r="N353" s="116">
        <v>2200</v>
      </c>
      <c r="O353" s="116">
        <v>0</v>
      </c>
      <c r="P353" s="116">
        <v>0</v>
      </c>
      <c r="Q353" s="117">
        <v>0</v>
      </c>
      <c r="R353" s="43"/>
      <c r="S353" s="36"/>
      <c r="T353" s="24"/>
    </row>
    <row r="354" spans="1:20" ht="30" customHeight="1">
      <c r="A354" s="5"/>
      <c r="B354" s="113" t="s">
        <v>8</v>
      </c>
      <c r="C354" s="114" t="s">
        <v>114</v>
      </c>
      <c r="D354" s="115">
        <v>103002000</v>
      </c>
      <c r="E354" s="63">
        <f aca="true" t="shared" si="13" ref="E354:E446">SUM(F354:Q354)</f>
        <v>145600</v>
      </c>
      <c r="F354" s="116">
        <v>12300</v>
      </c>
      <c r="G354" s="116">
        <v>12200</v>
      </c>
      <c r="H354" s="116">
        <v>12300</v>
      </c>
      <c r="I354" s="116">
        <v>12200</v>
      </c>
      <c r="J354" s="116">
        <v>12200</v>
      </c>
      <c r="K354" s="116">
        <v>12200</v>
      </c>
      <c r="L354" s="116">
        <v>12100</v>
      </c>
      <c r="M354" s="116">
        <v>12100</v>
      </c>
      <c r="N354" s="116">
        <v>12100</v>
      </c>
      <c r="O354" s="116">
        <v>12100</v>
      </c>
      <c r="P354" s="116">
        <v>11900</v>
      </c>
      <c r="Q354" s="117">
        <v>11900</v>
      </c>
      <c r="R354" s="43"/>
      <c r="S354" s="36"/>
      <c r="T354" s="24"/>
    </row>
    <row r="355" spans="1:20" ht="33.75" customHeight="1">
      <c r="A355" s="5"/>
      <c r="B355" s="113" t="s">
        <v>8</v>
      </c>
      <c r="C355" s="114" t="s">
        <v>114</v>
      </c>
      <c r="D355" s="115">
        <v>103003000</v>
      </c>
      <c r="E355" s="63">
        <f t="shared" si="13"/>
        <v>59100</v>
      </c>
      <c r="F355" s="116">
        <v>0</v>
      </c>
      <c r="G355" s="116">
        <v>0</v>
      </c>
      <c r="H355" s="116">
        <v>0</v>
      </c>
      <c r="I355" s="116">
        <v>30000</v>
      </c>
      <c r="J355" s="116">
        <v>0</v>
      </c>
      <c r="K355" s="116">
        <v>29100</v>
      </c>
      <c r="L355" s="116">
        <v>0</v>
      </c>
      <c r="M355" s="116">
        <v>0</v>
      </c>
      <c r="N355" s="116">
        <v>0</v>
      </c>
      <c r="O355" s="116">
        <v>0</v>
      </c>
      <c r="P355" s="116">
        <v>0</v>
      </c>
      <c r="Q355" s="117">
        <v>0</v>
      </c>
      <c r="R355" s="43"/>
      <c r="S355" s="36"/>
      <c r="T355" s="24"/>
    </row>
    <row r="356" spans="1:20" ht="32.25" customHeight="1">
      <c r="A356" s="5"/>
      <c r="B356" s="113" t="s">
        <v>8</v>
      </c>
      <c r="C356" s="114" t="s">
        <v>114</v>
      </c>
      <c r="D356" s="115">
        <v>103004001</v>
      </c>
      <c r="E356" s="63">
        <f t="shared" si="13"/>
        <v>752400</v>
      </c>
      <c r="F356" s="116">
        <v>130000</v>
      </c>
      <c r="G356" s="116">
        <v>150000</v>
      </c>
      <c r="H356" s="116">
        <v>150000</v>
      </c>
      <c r="I356" s="116">
        <v>100000</v>
      </c>
      <c r="J356" s="116">
        <v>40400</v>
      </c>
      <c r="K356" s="116">
        <v>0</v>
      </c>
      <c r="L356" s="116">
        <v>0</v>
      </c>
      <c r="M356" s="116">
        <v>0</v>
      </c>
      <c r="N356" s="116">
        <v>0</v>
      </c>
      <c r="O356" s="116">
        <v>0</v>
      </c>
      <c r="P356" s="116">
        <v>40000</v>
      </c>
      <c r="Q356" s="117">
        <v>142000</v>
      </c>
      <c r="R356" s="43"/>
      <c r="S356" s="36"/>
      <c r="T356" s="24"/>
    </row>
    <row r="357" spans="1:20" ht="36.75" customHeight="1">
      <c r="A357" s="5"/>
      <c r="B357" s="113" t="s">
        <v>8</v>
      </c>
      <c r="C357" s="114" t="s">
        <v>114</v>
      </c>
      <c r="D357" s="115">
        <v>103004002</v>
      </c>
      <c r="E357" s="63">
        <f t="shared" si="13"/>
        <v>306800</v>
      </c>
      <c r="F357" s="116">
        <v>30000</v>
      </c>
      <c r="G357" s="116">
        <v>40000</v>
      </c>
      <c r="H357" s="116">
        <v>40000</v>
      </c>
      <c r="I357" s="116">
        <v>28000</v>
      </c>
      <c r="J357" s="116">
        <v>27000</v>
      </c>
      <c r="K357" s="116">
        <v>23000</v>
      </c>
      <c r="L357" s="116">
        <v>20000</v>
      </c>
      <c r="M357" s="116">
        <v>15800</v>
      </c>
      <c r="N357" s="116">
        <v>3800</v>
      </c>
      <c r="O357" s="116">
        <v>25000</v>
      </c>
      <c r="P357" s="116">
        <v>26000</v>
      </c>
      <c r="Q357" s="117">
        <v>28200</v>
      </c>
      <c r="R357" s="43"/>
      <c r="S357" s="36"/>
      <c r="T357" s="24"/>
    </row>
    <row r="358" spans="1:20" ht="35.25" customHeight="1">
      <c r="A358" s="5"/>
      <c r="B358" s="113" t="s">
        <v>8</v>
      </c>
      <c r="C358" s="114" t="s">
        <v>114</v>
      </c>
      <c r="D358" s="115">
        <v>103004003</v>
      </c>
      <c r="E358" s="63">
        <f t="shared" si="13"/>
        <v>41300</v>
      </c>
      <c r="F358" s="116">
        <v>4000</v>
      </c>
      <c r="G358" s="116">
        <v>4000</v>
      </c>
      <c r="H358" s="116">
        <v>7000</v>
      </c>
      <c r="I358" s="116">
        <v>4000</v>
      </c>
      <c r="J358" s="116">
        <v>3300</v>
      </c>
      <c r="K358" s="116">
        <v>3000</v>
      </c>
      <c r="L358" s="116">
        <v>3000</v>
      </c>
      <c r="M358" s="116">
        <v>3000</v>
      </c>
      <c r="N358" s="116">
        <v>3000</v>
      </c>
      <c r="O358" s="116">
        <v>3000</v>
      </c>
      <c r="P358" s="116">
        <v>0</v>
      </c>
      <c r="Q358" s="117">
        <v>4000</v>
      </c>
      <c r="R358" s="43"/>
      <c r="S358" s="36"/>
      <c r="T358" s="24"/>
    </row>
    <row r="359" spans="1:20" ht="47.25" customHeight="1">
      <c r="A359" s="5"/>
      <c r="B359" s="113" t="s">
        <v>8</v>
      </c>
      <c r="C359" s="114" t="s">
        <v>114</v>
      </c>
      <c r="D359" s="115">
        <v>103004005</v>
      </c>
      <c r="E359" s="63">
        <f t="shared" si="13"/>
        <v>239000</v>
      </c>
      <c r="F359" s="116">
        <v>40000</v>
      </c>
      <c r="G359" s="116">
        <v>47000</v>
      </c>
      <c r="H359" s="116">
        <v>40000</v>
      </c>
      <c r="I359" s="116">
        <v>40000</v>
      </c>
      <c r="J359" s="116">
        <v>20000</v>
      </c>
      <c r="K359" s="116">
        <v>2000</v>
      </c>
      <c r="L359" s="116">
        <v>2000</v>
      </c>
      <c r="M359" s="116">
        <v>2000</v>
      </c>
      <c r="N359" s="116">
        <v>2000</v>
      </c>
      <c r="O359" s="116">
        <v>2000</v>
      </c>
      <c r="P359" s="116">
        <v>20000</v>
      </c>
      <c r="Q359" s="117">
        <v>22000</v>
      </c>
      <c r="R359" s="43"/>
      <c r="S359" s="36"/>
      <c r="T359" s="24"/>
    </row>
    <row r="360" spans="1:20" ht="49.5" customHeight="1">
      <c r="A360" s="5"/>
      <c r="B360" s="113" t="s">
        <v>8</v>
      </c>
      <c r="C360" s="114" t="s">
        <v>114</v>
      </c>
      <c r="D360" s="115">
        <v>103004007</v>
      </c>
      <c r="E360" s="63">
        <f t="shared" si="13"/>
        <v>32300</v>
      </c>
      <c r="F360" s="116">
        <v>2500</v>
      </c>
      <c r="G360" s="116">
        <v>3000</v>
      </c>
      <c r="H360" s="116">
        <v>3000</v>
      </c>
      <c r="I360" s="116">
        <v>3000</v>
      </c>
      <c r="J360" s="116">
        <v>2200</v>
      </c>
      <c r="K360" s="116">
        <v>2200</v>
      </c>
      <c r="L360" s="116">
        <v>3000</v>
      </c>
      <c r="M360" s="116">
        <v>3000</v>
      </c>
      <c r="N360" s="116">
        <v>3000</v>
      </c>
      <c r="O360" s="116">
        <v>2500</v>
      </c>
      <c r="P360" s="116">
        <v>2500</v>
      </c>
      <c r="Q360" s="117">
        <v>2400</v>
      </c>
      <c r="R360" s="43"/>
      <c r="S360" s="36"/>
      <c r="T360" s="24"/>
    </row>
    <row r="361" spans="1:20" ht="44.25" customHeight="1">
      <c r="A361" s="5"/>
      <c r="B361" s="113" t="s">
        <v>8</v>
      </c>
      <c r="C361" s="114" t="s">
        <v>114</v>
      </c>
      <c r="D361" s="115">
        <v>103005000</v>
      </c>
      <c r="E361" s="63">
        <f t="shared" si="13"/>
        <v>28200</v>
      </c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v>0</v>
      </c>
      <c r="P361" s="116">
        <v>0</v>
      </c>
      <c r="Q361" s="117">
        <v>28200</v>
      </c>
      <c r="R361" s="43"/>
      <c r="S361" s="36"/>
      <c r="T361" s="24"/>
    </row>
    <row r="362" spans="1:20" ht="54.75" customHeight="1">
      <c r="A362" s="5"/>
      <c r="B362" s="113" t="s">
        <v>8</v>
      </c>
      <c r="C362" s="114" t="s">
        <v>114</v>
      </c>
      <c r="D362" s="115">
        <v>103006000</v>
      </c>
      <c r="E362" s="63">
        <f t="shared" si="13"/>
        <v>455600</v>
      </c>
      <c r="F362" s="116">
        <v>15000</v>
      </c>
      <c r="G362" s="116">
        <v>60000</v>
      </c>
      <c r="H362" s="116">
        <v>40000</v>
      </c>
      <c r="I362" s="116">
        <v>33000</v>
      </c>
      <c r="J362" s="116">
        <v>43000</v>
      </c>
      <c r="K362" s="116">
        <v>30000</v>
      </c>
      <c r="L362" s="116">
        <v>69200</v>
      </c>
      <c r="M362" s="116">
        <v>52800</v>
      </c>
      <c r="N362" s="116">
        <v>37600</v>
      </c>
      <c r="O362" s="116">
        <v>35000</v>
      </c>
      <c r="P362" s="116">
        <v>35000</v>
      </c>
      <c r="Q362" s="117">
        <v>5000</v>
      </c>
      <c r="R362" s="43"/>
      <c r="S362" s="36"/>
      <c r="T362" s="24"/>
    </row>
    <row r="363" spans="1:20" ht="49.5" customHeight="1">
      <c r="A363" s="5"/>
      <c r="B363" s="113" t="s">
        <v>8</v>
      </c>
      <c r="C363" s="114" t="s">
        <v>114</v>
      </c>
      <c r="D363" s="115">
        <v>103007000</v>
      </c>
      <c r="E363" s="63">
        <f t="shared" si="13"/>
        <v>2307700</v>
      </c>
      <c r="F363" s="116">
        <v>0</v>
      </c>
      <c r="G363" s="116">
        <v>188300</v>
      </c>
      <c r="H363" s="116">
        <v>285800</v>
      </c>
      <c r="I363" s="116">
        <v>270800</v>
      </c>
      <c r="J363" s="116">
        <v>429300</v>
      </c>
      <c r="K363" s="116">
        <v>82500</v>
      </c>
      <c r="L363" s="116">
        <v>194500</v>
      </c>
      <c r="M363" s="116">
        <v>18600</v>
      </c>
      <c r="N363" s="116">
        <v>52100</v>
      </c>
      <c r="O363" s="116">
        <v>225800</v>
      </c>
      <c r="P363" s="116">
        <v>163200</v>
      </c>
      <c r="Q363" s="117">
        <v>396800</v>
      </c>
      <c r="R363" s="43"/>
      <c r="S363" s="36"/>
      <c r="T363" s="24"/>
    </row>
    <row r="364" spans="1:20" ht="48.75" customHeight="1">
      <c r="A364" s="5"/>
      <c r="B364" s="113" t="s">
        <v>8</v>
      </c>
      <c r="C364" s="114" t="s">
        <v>114</v>
      </c>
      <c r="D364" s="115">
        <v>103012001</v>
      </c>
      <c r="E364" s="63">
        <f t="shared" si="13"/>
        <v>175600</v>
      </c>
      <c r="F364" s="116">
        <v>0</v>
      </c>
      <c r="G364" s="116">
        <v>44000</v>
      </c>
      <c r="H364" s="116">
        <v>0</v>
      </c>
      <c r="I364" s="116">
        <v>43900</v>
      </c>
      <c r="J364" s="116">
        <v>0</v>
      </c>
      <c r="K364" s="116">
        <v>0</v>
      </c>
      <c r="L364" s="116">
        <v>43900</v>
      </c>
      <c r="M364" s="116">
        <v>0</v>
      </c>
      <c r="N364" s="116">
        <v>0</v>
      </c>
      <c r="O364" s="116">
        <v>43800</v>
      </c>
      <c r="P364" s="116">
        <v>0</v>
      </c>
      <c r="Q364" s="117">
        <v>0</v>
      </c>
      <c r="R364" s="43"/>
      <c r="S364" s="36"/>
      <c r="T364" s="24"/>
    </row>
    <row r="365" spans="1:20" ht="47.25" customHeight="1">
      <c r="A365" s="5"/>
      <c r="B365" s="113" t="s">
        <v>8</v>
      </c>
      <c r="C365" s="114" t="s">
        <v>114</v>
      </c>
      <c r="D365" s="115">
        <v>103013000</v>
      </c>
      <c r="E365" s="63">
        <f t="shared" si="13"/>
        <v>7800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16">
        <v>0</v>
      </c>
      <c r="Q365" s="117">
        <v>7800</v>
      </c>
      <c r="R365" s="43"/>
      <c r="S365" s="36"/>
      <c r="T365" s="24"/>
    </row>
    <row r="366" spans="1:20" ht="46.5" customHeight="1">
      <c r="A366" s="5"/>
      <c r="B366" s="113" t="s">
        <v>8</v>
      </c>
      <c r="C366" s="114" t="s">
        <v>114</v>
      </c>
      <c r="D366" s="115">
        <v>103014002</v>
      </c>
      <c r="E366" s="63">
        <f t="shared" si="13"/>
        <v>300600</v>
      </c>
      <c r="F366" s="116">
        <v>30000</v>
      </c>
      <c r="G366" s="116">
        <v>10000</v>
      </c>
      <c r="H366" s="116">
        <v>40000</v>
      </c>
      <c r="I366" s="116">
        <v>40000</v>
      </c>
      <c r="J366" s="116">
        <v>10000</v>
      </c>
      <c r="K366" s="116">
        <v>0</v>
      </c>
      <c r="L366" s="116">
        <v>7600</v>
      </c>
      <c r="M366" s="116">
        <v>0</v>
      </c>
      <c r="N366" s="116">
        <v>20000</v>
      </c>
      <c r="O366" s="116">
        <v>10000</v>
      </c>
      <c r="P366" s="116">
        <v>83000</v>
      </c>
      <c r="Q366" s="117">
        <v>50000</v>
      </c>
      <c r="R366" s="43"/>
      <c r="S366" s="36"/>
      <c r="T366" s="24"/>
    </row>
    <row r="367" spans="1:20" ht="48" customHeight="1">
      <c r="A367" s="5"/>
      <c r="B367" s="113" t="s">
        <v>8</v>
      </c>
      <c r="C367" s="114" t="s">
        <v>114</v>
      </c>
      <c r="D367" s="115">
        <v>103020000</v>
      </c>
      <c r="E367" s="63">
        <f t="shared" si="13"/>
        <v>193000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70000</v>
      </c>
      <c r="L367" s="116">
        <v>0</v>
      </c>
      <c r="M367" s="116">
        <v>23000</v>
      </c>
      <c r="N367" s="116">
        <v>100000</v>
      </c>
      <c r="O367" s="116">
        <v>0</v>
      </c>
      <c r="P367" s="116">
        <v>0</v>
      </c>
      <c r="Q367" s="117">
        <v>0</v>
      </c>
      <c r="R367" s="43"/>
      <c r="S367" s="36"/>
      <c r="T367" s="24"/>
    </row>
    <row r="368" spans="1:20" ht="51.75" customHeight="1">
      <c r="A368" s="5"/>
      <c r="B368" s="113" t="s">
        <v>8</v>
      </c>
      <c r="C368" s="114" t="s">
        <v>92</v>
      </c>
      <c r="D368" s="101" t="s">
        <v>1</v>
      </c>
      <c r="E368" s="63">
        <f t="shared" si="13"/>
        <v>300000</v>
      </c>
      <c r="F368" s="116">
        <v>25000</v>
      </c>
      <c r="G368" s="116">
        <v>25000</v>
      </c>
      <c r="H368" s="116">
        <v>0</v>
      </c>
      <c r="I368" s="116">
        <v>10000</v>
      </c>
      <c r="J368" s="116">
        <v>75000</v>
      </c>
      <c r="K368" s="116">
        <v>140000</v>
      </c>
      <c r="L368" s="116">
        <v>0</v>
      </c>
      <c r="M368" s="116">
        <v>0</v>
      </c>
      <c r="N368" s="116">
        <v>0</v>
      </c>
      <c r="O368" s="116">
        <v>0</v>
      </c>
      <c r="P368" s="116">
        <v>25000</v>
      </c>
      <c r="Q368" s="117">
        <v>0</v>
      </c>
      <c r="R368" s="43"/>
      <c r="S368" s="36"/>
      <c r="T368" s="24"/>
    </row>
    <row r="369" spans="1:20" ht="48" customHeight="1">
      <c r="A369" s="5"/>
      <c r="B369" s="113" t="s">
        <v>8</v>
      </c>
      <c r="C369" s="114" t="s">
        <v>92</v>
      </c>
      <c r="D369" s="115">
        <v>101003001</v>
      </c>
      <c r="E369" s="63">
        <f t="shared" si="13"/>
        <v>1132100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560000</v>
      </c>
      <c r="M369" s="116">
        <v>535200</v>
      </c>
      <c r="N369" s="116">
        <v>36900</v>
      </c>
      <c r="O369" s="116">
        <v>0</v>
      </c>
      <c r="P369" s="116">
        <v>0</v>
      </c>
      <c r="Q369" s="117">
        <v>0</v>
      </c>
      <c r="R369" s="43"/>
      <c r="S369" s="36"/>
      <c r="T369" s="24"/>
    </row>
    <row r="370" spans="1:20" ht="51" customHeight="1">
      <c r="A370" s="5"/>
      <c r="B370" s="113" t="s">
        <v>8</v>
      </c>
      <c r="C370" s="114" t="s">
        <v>92</v>
      </c>
      <c r="D370" s="115">
        <v>103020000</v>
      </c>
      <c r="E370" s="63">
        <f t="shared" si="13"/>
        <v>1103100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500000</v>
      </c>
      <c r="L370" s="116">
        <v>403100</v>
      </c>
      <c r="M370" s="116">
        <v>200000</v>
      </c>
      <c r="N370" s="116">
        <v>0</v>
      </c>
      <c r="O370" s="116">
        <v>0</v>
      </c>
      <c r="P370" s="116">
        <v>0</v>
      </c>
      <c r="Q370" s="117">
        <v>0</v>
      </c>
      <c r="R370" s="43"/>
      <c r="S370" s="36"/>
      <c r="T370" s="24"/>
    </row>
    <row r="371" spans="1:20" ht="48" customHeight="1">
      <c r="A371" s="5"/>
      <c r="B371" s="113" t="s">
        <v>8</v>
      </c>
      <c r="C371" s="114" t="s">
        <v>93</v>
      </c>
      <c r="D371" s="101" t="s">
        <v>1</v>
      </c>
      <c r="E371" s="63">
        <f t="shared" si="13"/>
        <v>48268100</v>
      </c>
      <c r="F371" s="116">
        <v>2035000</v>
      </c>
      <c r="G371" s="116">
        <v>3424100</v>
      </c>
      <c r="H371" s="116">
        <v>4708000</v>
      </c>
      <c r="I371" s="116">
        <v>3396000</v>
      </c>
      <c r="J371" s="116">
        <v>4944000</v>
      </c>
      <c r="K371" s="116">
        <v>4305000</v>
      </c>
      <c r="L371" s="116">
        <v>3195000</v>
      </c>
      <c r="M371" s="116">
        <v>3299800</v>
      </c>
      <c r="N371" s="116">
        <v>2198000</v>
      </c>
      <c r="O371" s="116">
        <v>4427000</v>
      </c>
      <c r="P371" s="116">
        <v>2361000</v>
      </c>
      <c r="Q371" s="117">
        <v>9975200</v>
      </c>
      <c r="R371" s="43"/>
      <c r="S371" s="36"/>
      <c r="T371" s="24"/>
    </row>
    <row r="372" spans="1:20" ht="45" customHeight="1">
      <c r="A372" s="5"/>
      <c r="B372" s="113" t="s">
        <v>8</v>
      </c>
      <c r="C372" s="114" t="s">
        <v>93</v>
      </c>
      <c r="D372" s="115">
        <v>101003001</v>
      </c>
      <c r="E372" s="63">
        <f t="shared" si="13"/>
        <v>17100</v>
      </c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17100</v>
      </c>
      <c r="O372" s="116">
        <v>0</v>
      </c>
      <c r="P372" s="116">
        <v>0</v>
      </c>
      <c r="Q372" s="117">
        <v>0</v>
      </c>
      <c r="R372" s="43"/>
      <c r="S372" s="36"/>
      <c r="T372" s="24"/>
    </row>
    <row r="373" spans="1:20" ht="48.75" customHeight="1">
      <c r="A373" s="5"/>
      <c r="B373" s="113" t="s">
        <v>8</v>
      </c>
      <c r="C373" s="114" t="s">
        <v>93</v>
      </c>
      <c r="D373" s="115">
        <v>101003009</v>
      </c>
      <c r="E373" s="63">
        <f t="shared" si="13"/>
        <v>7844200</v>
      </c>
      <c r="F373" s="116">
        <v>0</v>
      </c>
      <c r="G373" s="116">
        <v>600000</v>
      </c>
      <c r="H373" s="116">
        <v>600000</v>
      </c>
      <c r="I373" s="116">
        <v>620000</v>
      </c>
      <c r="J373" s="116">
        <v>700000</v>
      </c>
      <c r="K373" s="116">
        <v>1430000</v>
      </c>
      <c r="L373" s="116">
        <v>70000</v>
      </c>
      <c r="M373" s="116">
        <v>800000</v>
      </c>
      <c r="N373" s="116">
        <v>800000</v>
      </c>
      <c r="O373" s="116">
        <v>700000</v>
      </c>
      <c r="P373" s="116">
        <v>1524200</v>
      </c>
      <c r="Q373" s="117">
        <v>0</v>
      </c>
      <c r="R373" s="43"/>
      <c r="S373" s="36"/>
      <c r="T373" s="24"/>
    </row>
    <row r="374" spans="1:20" ht="47.25" customHeight="1">
      <c r="A374" s="5"/>
      <c r="B374" s="113" t="s">
        <v>8</v>
      </c>
      <c r="C374" s="114" t="s">
        <v>93</v>
      </c>
      <c r="D374" s="115">
        <v>101003010</v>
      </c>
      <c r="E374" s="63">
        <f t="shared" si="13"/>
        <v>7442200</v>
      </c>
      <c r="F374" s="116">
        <v>0</v>
      </c>
      <c r="G374" s="116">
        <v>500000</v>
      </c>
      <c r="H374" s="116">
        <v>550000</v>
      </c>
      <c r="I374" s="116">
        <v>1000000</v>
      </c>
      <c r="J374" s="116">
        <v>0</v>
      </c>
      <c r="K374" s="116">
        <v>700000</v>
      </c>
      <c r="L374" s="116">
        <v>700000</v>
      </c>
      <c r="M374" s="116">
        <v>850000</v>
      </c>
      <c r="N374" s="116">
        <v>850000</v>
      </c>
      <c r="O374" s="116">
        <v>603500</v>
      </c>
      <c r="P374" s="116">
        <v>500000</v>
      </c>
      <c r="Q374" s="117">
        <v>1188700</v>
      </c>
      <c r="R374" s="43"/>
      <c r="S374" s="36"/>
      <c r="T374" s="24"/>
    </row>
    <row r="375" spans="1:20" ht="50.25" customHeight="1">
      <c r="A375" s="5"/>
      <c r="B375" s="113" t="s">
        <v>8</v>
      </c>
      <c r="C375" s="114" t="s">
        <v>93</v>
      </c>
      <c r="D375" s="115">
        <v>101003031</v>
      </c>
      <c r="E375" s="63">
        <f t="shared" si="13"/>
        <v>66400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66400</v>
      </c>
      <c r="N375" s="116">
        <v>0</v>
      </c>
      <c r="O375" s="116">
        <v>0</v>
      </c>
      <c r="P375" s="116">
        <v>0</v>
      </c>
      <c r="Q375" s="117">
        <v>0</v>
      </c>
      <c r="R375" s="43"/>
      <c r="S375" s="36"/>
      <c r="T375" s="24"/>
    </row>
    <row r="376" spans="1:20" ht="33" customHeight="1">
      <c r="A376" s="5"/>
      <c r="B376" s="113" t="s">
        <v>8</v>
      </c>
      <c r="C376" s="114" t="s">
        <v>94</v>
      </c>
      <c r="D376" s="115">
        <v>101003034</v>
      </c>
      <c r="E376" s="63">
        <f t="shared" si="13"/>
        <v>14052900</v>
      </c>
      <c r="F376" s="116">
        <v>1069600</v>
      </c>
      <c r="G376" s="116">
        <v>0</v>
      </c>
      <c r="H376" s="116">
        <v>0</v>
      </c>
      <c r="I376" s="116">
        <v>3245300</v>
      </c>
      <c r="J376" s="116">
        <v>0</v>
      </c>
      <c r="K376" s="116">
        <v>0</v>
      </c>
      <c r="L376" s="116">
        <v>3462500</v>
      </c>
      <c r="M376" s="116">
        <v>0</v>
      </c>
      <c r="N376" s="116">
        <v>0</v>
      </c>
      <c r="O376" s="116">
        <v>4127800</v>
      </c>
      <c r="P376" s="116">
        <v>0</v>
      </c>
      <c r="Q376" s="117">
        <v>2147700</v>
      </c>
      <c r="R376" s="43"/>
      <c r="S376" s="36"/>
      <c r="T376" s="24"/>
    </row>
    <row r="377" spans="1:20" ht="33" customHeight="1">
      <c r="A377" s="5"/>
      <c r="B377" s="113" t="s">
        <v>154</v>
      </c>
      <c r="C377" s="114" t="s">
        <v>115</v>
      </c>
      <c r="D377" s="115">
        <v>101003015</v>
      </c>
      <c r="E377" s="63">
        <f t="shared" si="13"/>
        <v>216800</v>
      </c>
      <c r="F377" s="116">
        <v>0</v>
      </c>
      <c r="G377" s="116">
        <v>28500</v>
      </c>
      <c r="H377" s="116">
        <v>18000</v>
      </c>
      <c r="I377" s="116">
        <v>18900</v>
      </c>
      <c r="J377" s="116">
        <v>17700</v>
      </c>
      <c r="K377" s="116">
        <v>17600</v>
      </c>
      <c r="L377" s="116">
        <v>18800</v>
      </c>
      <c r="M377" s="116">
        <v>18800</v>
      </c>
      <c r="N377" s="116">
        <v>19200</v>
      </c>
      <c r="O377" s="116">
        <v>19300</v>
      </c>
      <c r="P377" s="116">
        <v>19600</v>
      </c>
      <c r="Q377" s="117">
        <v>20400</v>
      </c>
      <c r="R377" s="43"/>
      <c r="S377" s="36"/>
      <c r="T377" s="24"/>
    </row>
    <row r="378" spans="1:20" ht="45" customHeight="1">
      <c r="A378" s="5"/>
      <c r="B378" s="113" t="s">
        <v>154</v>
      </c>
      <c r="C378" s="114" t="s">
        <v>115</v>
      </c>
      <c r="D378" s="115">
        <v>103001001</v>
      </c>
      <c r="E378" s="63">
        <f t="shared" si="13"/>
        <v>70969600</v>
      </c>
      <c r="F378" s="116">
        <v>1833700</v>
      </c>
      <c r="G378" s="116">
        <v>6407400</v>
      </c>
      <c r="H378" s="116">
        <v>6023800</v>
      </c>
      <c r="I378" s="116">
        <v>6079200</v>
      </c>
      <c r="J378" s="116">
        <v>5948900</v>
      </c>
      <c r="K378" s="116">
        <v>16158600</v>
      </c>
      <c r="L378" s="116">
        <v>4668400</v>
      </c>
      <c r="M378" s="116">
        <v>1310300</v>
      </c>
      <c r="N378" s="116">
        <v>4104400</v>
      </c>
      <c r="O378" s="116">
        <v>5720400</v>
      </c>
      <c r="P378" s="116">
        <v>5718400</v>
      </c>
      <c r="Q378" s="117">
        <v>6996100</v>
      </c>
      <c r="R378" s="43"/>
      <c r="S378" s="36"/>
      <c r="T378" s="24"/>
    </row>
    <row r="379" spans="1:20" ht="45" customHeight="1">
      <c r="A379" s="5"/>
      <c r="B379" s="113" t="s">
        <v>154</v>
      </c>
      <c r="C379" s="114" t="s">
        <v>115</v>
      </c>
      <c r="D379" s="115">
        <v>103001002</v>
      </c>
      <c r="E379" s="63">
        <f t="shared" si="13"/>
        <v>4000</v>
      </c>
      <c r="F379" s="116">
        <v>400</v>
      </c>
      <c r="G379" s="116">
        <v>400</v>
      </c>
      <c r="H379" s="116">
        <v>400</v>
      </c>
      <c r="I379" s="116">
        <v>400</v>
      </c>
      <c r="J379" s="116">
        <v>400</v>
      </c>
      <c r="K379" s="116">
        <v>400</v>
      </c>
      <c r="L379" s="116">
        <v>300</v>
      </c>
      <c r="M379" s="116">
        <v>300</v>
      </c>
      <c r="N379" s="116">
        <v>300</v>
      </c>
      <c r="O379" s="116">
        <v>300</v>
      </c>
      <c r="P379" s="116">
        <v>200</v>
      </c>
      <c r="Q379" s="117">
        <v>200</v>
      </c>
      <c r="R379" s="43"/>
      <c r="S379" s="36"/>
      <c r="T379" s="24"/>
    </row>
    <row r="380" spans="1:20" ht="46.5" customHeight="1">
      <c r="A380" s="5"/>
      <c r="B380" s="113" t="s">
        <v>154</v>
      </c>
      <c r="C380" s="114" t="s">
        <v>115</v>
      </c>
      <c r="D380" s="115">
        <v>103002000</v>
      </c>
      <c r="E380" s="63">
        <f t="shared" si="13"/>
        <v>140000</v>
      </c>
      <c r="F380" s="116">
        <v>17900</v>
      </c>
      <c r="G380" s="116">
        <v>15000</v>
      </c>
      <c r="H380" s="116">
        <v>13900</v>
      </c>
      <c r="I380" s="116">
        <v>12900</v>
      </c>
      <c r="J380" s="116">
        <v>11800</v>
      </c>
      <c r="K380" s="116">
        <v>11600</v>
      </c>
      <c r="L380" s="116">
        <v>10600</v>
      </c>
      <c r="M380" s="116">
        <v>10600</v>
      </c>
      <c r="N380" s="116">
        <v>8000</v>
      </c>
      <c r="O380" s="116">
        <v>18000</v>
      </c>
      <c r="P380" s="116">
        <v>7000</v>
      </c>
      <c r="Q380" s="117">
        <v>2700</v>
      </c>
      <c r="R380" s="43"/>
      <c r="S380" s="36"/>
      <c r="T380" s="24"/>
    </row>
    <row r="381" spans="1:20" ht="44.25" customHeight="1">
      <c r="A381" s="5"/>
      <c r="B381" s="113" t="s">
        <v>154</v>
      </c>
      <c r="C381" s="114" t="s">
        <v>115</v>
      </c>
      <c r="D381" s="115">
        <v>103004001</v>
      </c>
      <c r="E381" s="63">
        <f t="shared" si="13"/>
        <v>2023500</v>
      </c>
      <c r="F381" s="116">
        <v>527000</v>
      </c>
      <c r="G381" s="116">
        <v>460000</v>
      </c>
      <c r="H381" s="116">
        <v>340000</v>
      </c>
      <c r="I381" s="116">
        <v>221200</v>
      </c>
      <c r="J381" s="116">
        <v>136200</v>
      </c>
      <c r="K381" s="116">
        <v>0</v>
      </c>
      <c r="L381" s="116">
        <v>0</v>
      </c>
      <c r="M381" s="116">
        <v>0</v>
      </c>
      <c r="N381" s="116">
        <v>0</v>
      </c>
      <c r="O381" s="116">
        <v>0</v>
      </c>
      <c r="P381" s="116">
        <v>120600</v>
      </c>
      <c r="Q381" s="117">
        <v>218500</v>
      </c>
      <c r="R381" s="43"/>
      <c r="S381" s="36"/>
      <c r="T381" s="24"/>
    </row>
    <row r="382" spans="1:20" ht="49.5" customHeight="1">
      <c r="A382" s="5"/>
      <c r="B382" s="113" t="s">
        <v>154</v>
      </c>
      <c r="C382" s="114" t="s">
        <v>115</v>
      </c>
      <c r="D382" s="115">
        <v>103004002</v>
      </c>
      <c r="E382" s="63">
        <f t="shared" si="13"/>
        <v>601300</v>
      </c>
      <c r="F382" s="116">
        <v>75500</v>
      </c>
      <c r="G382" s="116">
        <v>73700</v>
      </c>
      <c r="H382" s="116">
        <v>71700</v>
      </c>
      <c r="I382" s="116">
        <v>55000</v>
      </c>
      <c r="J382" s="116">
        <v>31500</v>
      </c>
      <c r="K382" s="116">
        <v>65000</v>
      </c>
      <c r="L382" s="116">
        <v>43000</v>
      </c>
      <c r="M382" s="116">
        <v>41000</v>
      </c>
      <c r="N382" s="116">
        <v>36500</v>
      </c>
      <c r="O382" s="116">
        <v>46300</v>
      </c>
      <c r="P382" s="116">
        <v>36000</v>
      </c>
      <c r="Q382" s="117">
        <v>26100</v>
      </c>
      <c r="R382" s="43"/>
      <c r="S382" s="36"/>
      <c r="T382" s="24"/>
    </row>
    <row r="383" spans="1:20" ht="50.25" customHeight="1">
      <c r="A383" s="5"/>
      <c r="B383" s="113" t="s">
        <v>154</v>
      </c>
      <c r="C383" s="114" t="s">
        <v>115</v>
      </c>
      <c r="D383" s="115">
        <v>103004003</v>
      </c>
      <c r="E383" s="63">
        <f t="shared" si="13"/>
        <v>99600</v>
      </c>
      <c r="F383" s="116">
        <v>8800</v>
      </c>
      <c r="G383" s="116">
        <v>8800</v>
      </c>
      <c r="H383" s="116">
        <v>8700</v>
      </c>
      <c r="I383" s="116">
        <v>8700</v>
      </c>
      <c r="J383" s="116">
        <v>8700</v>
      </c>
      <c r="K383" s="116">
        <v>8600</v>
      </c>
      <c r="L383" s="116">
        <v>8600</v>
      </c>
      <c r="M383" s="116">
        <v>8600</v>
      </c>
      <c r="N383" s="116">
        <v>8600</v>
      </c>
      <c r="O383" s="116">
        <v>8600</v>
      </c>
      <c r="P383" s="116">
        <v>8600</v>
      </c>
      <c r="Q383" s="117">
        <v>4300</v>
      </c>
      <c r="R383" s="43"/>
      <c r="S383" s="36"/>
      <c r="T383" s="24"/>
    </row>
    <row r="384" spans="1:20" ht="48.75" customHeight="1">
      <c r="A384" s="5"/>
      <c r="B384" s="113" t="s">
        <v>154</v>
      </c>
      <c r="C384" s="114" t="s">
        <v>115</v>
      </c>
      <c r="D384" s="115">
        <v>103004007</v>
      </c>
      <c r="E384" s="63">
        <f t="shared" si="13"/>
        <v>36300</v>
      </c>
      <c r="F384" s="116">
        <v>3400</v>
      </c>
      <c r="G384" s="116">
        <v>3300</v>
      </c>
      <c r="H384" s="116">
        <v>3100</v>
      </c>
      <c r="I384" s="116">
        <v>3100</v>
      </c>
      <c r="J384" s="116">
        <v>3100</v>
      </c>
      <c r="K384" s="116">
        <v>3100</v>
      </c>
      <c r="L384" s="116">
        <v>3100</v>
      </c>
      <c r="M384" s="116">
        <v>3000</v>
      </c>
      <c r="N384" s="116">
        <v>3000</v>
      </c>
      <c r="O384" s="116">
        <v>3000</v>
      </c>
      <c r="P384" s="116">
        <v>2800</v>
      </c>
      <c r="Q384" s="117">
        <v>2300</v>
      </c>
      <c r="R384" s="43"/>
      <c r="S384" s="36"/>
      <c r="T384" s="24"/>
    </row>
    <row r="385" spans="1:20" ht="48.75" customHeight="1">
      <c r="A385" s="5"/>
      <c r="B385" s="113" t="s">
        <v>154</v>
      </c>
      <c r="C385" s="114" t="s">
        <v>115</v>
      </c>
      <c r="D385" s="115">
        <v>103005000</v>
      </c>
      <c r="E385" s="63">
        <f t="shared" si="13"/>
        <v>251000</v>
      </c>
      <c r="F385" s="116">
        <v>21000</v>
      </c>
      <c r="G385" s="116">
        <v>21000</v>
      </c>
      <c r="H385" s="116">
        <v>21000</v>
      </c>
      <c r="I385" s="116">
        <v>21000</v>
      </c>
      <c r="J385" s="116">
        <v>21000</v>
      </c>
      <c r="K385" s="116">
        <v>21000</v>
      </c>
      <c r="L385" s="116">
        <v>21000</v>
      </c>
      <c r="M385" s="116">
        <v>21000</v>
      </c>
      <c r="N385" s="116">
        <v>21000</v>
      </c>
      <c r="O385" s="116">
        <v>21000</v>
      </c>
      <c r="P385" s="116">
        <v>21000</v>
      </c>
      <c r="Q385" s="117">
        <v>20000</v>
      </c>
      <c r="R385" s="43"/>
      <c r="S385" s="36"/>
      <c r="T385" s="24"/>
    </row>
    <row r="386" spans="1:20" ht="33" customHeight="1">
      <c r="A386" s="5"/>
      <c r="B386" s="113" t="s">
        <v>154</v>
      </c>
      <c r="C386" s="114" t="s">
        <v>115</v>
      </c>
      <c r="D386" s="115">
        <v>103006000</v>
      </c>
      <c r="E386" s="63">
        <f t="shared" si="13"/>
        <v>215200</v>
      </c>
      <c r="F386" s="116">
        <v>19200</v>
      </c>
      <c r="G386" s="116">
        <v>18400</v>
      </c>
      <c r="H386" s="116">
        <v>18400</v>
      </c>
      <c r="I386" s="116">
        <v>8400</v>
      </c>
      <c r="J386" s="116">
        <v>8400</v>
      </c>
      <c r="K386" s="116">
        <v>8400</v>
      </c>
      <c r="L386" s="116">
        <v>74800</v>
      </c>
      <c r="M386" s="116">
        <v>7400</v>
      </c>
      <c r="N386" s="116">
        <v>7400</v>
      </c>
      <c r="O386" s="116">
        <v>37400</v>
      </c>
      <c r="P386" s="116">
        <v>3700</v>
      </c>
      <c r="Q386" s="117">
        <v>3300</v>
      </c>
      <c r="R386" s="43"/>
      <c r="S386" s="36"/>
      <c r="T386" s="24"/>
    </row>
    <row r="387" spans="1:20" ht="33" customHeight="1">
      <c r="A387" s="5"/>
      <c r="B387" s="113" t="s">
        <v>154</v>
      </c>
      <c r="C387" s="114" t="s">
        <v>115</v>
      </c>
      <c r="D387" s="115">
        <v>103007000</v>
      </c>
      <c r="E387" s="63">
        <f t="shared" si="13"/>
        <v>2644900</v>
      </c>
      <c r="F387" s="116">
        <v>207600</v>
      </c>
      <c r="G387" s="116">
        <v>206000</v>
      </c>
      <c r="H387" s="116">
        <v>223000</v>
      </c>
      <c r="I387" s="116">
        <v>259000</v>
      </c>
      <c r="J387" s="116">
        <v>211000</v>
      </c>
      <c r="K387" s="116">
        <v>402200</v>
      </c>
      <c r="L387" s="116">
        <v>162800</v>
      </c>
      <c r="M387" s="116">
        <v>157000</v>
      </c>
      <c r="N387" s="116">
        <v>191000</v>
      </c>
      <c r="O387" s="116">
        <v>290000</v>
      </c>
      <c r="P387" s="116">
        <v>166700</v>
      </c>
      <c r="Q387" s="117">
        <v>168600</v>
      </c>
      <c r="R387" s="43"/>
      <c r="S387" s="36"/>
      <c r="T387" s="24"/>
    </row>
    <row r="388" spans="1:20" ht="33" customHeight="1">
      <c r="A388" s="5"/>
      <c r="B388" s="113" t="s">
        <v>154</v>
      </c>
      <c r="C388" s="114" t="s">
        <v>115</v>
      </c>
      <c r="D388" s="115">
        <v>103010000</v>
      </c>
      <c r="E388" s="63">
        <f t="shared" si="13"/>
        <v>75000</v>
      </c>
      <c r="F388" s="116">
        <v>19000</v>
      </c>
      <c r="G388" s="116">
        <v>0</v>
      </c>
      <c r="H388" s="116">
        <v>0</v>
      </c>
      <c r="I388" s="116">
        <v>19000</v>
      </c>
      <c r="J388" s="116">
        <v>0</v>
      </c>
      <c r="K388" s="116">
        <v>0</v>
      </c>
      <c r="L388" s="116">
        <v>19000</v>
      </c>
      <c r="M388" s="116">
        <v>0</v>
      </c>
      <c r="N388" s="116">
        <v>0</v>
      </c>
      <c r="O388" s="116">
        <v>18000</v>
      </c>
      <c r="P388" s="116">
        <v>0</v>
      </c>
      <c r="Q388" s="117">
        <v>0</v>
      </c>
      <c r="R388" s="43"/>
      <c r="S388" s="36"/>
      <c r="T388" s="24"/>
    </row>
    <row r="389" spans="1:20" ht="33" customHeight="1">
      <c r="A389" s="5"/>
      <c r="B389" s="113" t="s">
        <v>154</v>
      </c>
      <c r="C389" s="114" t="s">
        <v>115</v>
      </c>
      <c r="D389" s="115">
        <v>103012001</v>
      </c>
      <c r="E389" s="63">
        <f t="shared" si="13"/>
        <v>1271000</v>
      </c>
      <c r="F389" s="116">
        <v>374200</v>
      </c>
      <c r="G389" s="116">
        <v>0</v>
      </c>
      <c r="H389" s="116">
        <v>0</v>
      </c>
      <c r="I389" s="116">
        <v>323200</v>
      </c>
      <c r="J389" s="116">
        <v>0</v>
      </c>
      <c r="K389" s="116">
        <v>0</v>
      </c>
      <c r="L389" s="116">
        <v>316400</v>
      </c>
      <c r="M389" s="116">
        <v>0</v>
      </c>
      <c r="N389" s="116">
        <v>0</v>
      </c>
      <c r="O389" s="116">
        <v>257200</v>
      </c>
      <c r="P389" s="116">
        <v>0</v>
      </c>
      <c r="Q389" s="117">
        <v>0</v>
      </c>
      <c r="R389" s="43"/>
      <c r="S389" s="36"/>
      <c r="T389" s="24"/>
    </row>
    <row r="390" spans="1:20" ht="33" customHeight="1">
      <c r="A390" s="5"/>
      <c r="B390" s="113" t="s">
        <v>154</v>
      </c>
      <c r="C390" s="114" t="s">
        <v>115</v>
      </c>
      <c r="D390" s="115">
        <v>103020000</v>
      </c>
      <c r="E390" s="63">
        <f t="shared" si="13"/>
        <v>45000</v>
      </c>
      <c r="F390" s="116">
        <v>0</v>
      </c>
      <c r="G390" s="116">
        <v>0</v>
      </c>
      <c r="H390" s="116">
        <v>0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0</v>
      </c>
      <c r="O390" s="116">
        <v>0</v>
      </c>
      <c r="P390" s="116">
        <v>45000</v>
      </c>
      <c r="Q390" s="117">
        <v>0</v>
      </c>
      <c r="R390" s="43"/>
      <c r="S390" s="36"/>
      <c r="T390" s="24"/>
    </row>
    <row r="391" spans="1:20" ht="33" customHeight="1">
      <c r="A391" s="5"/>
      <c r="B391" s="113" t="s">
        <v>154</v>
      </c>
      <c r="C391" s="114" t="s">
        <v>95</v>
      </c>
      <c r="D391" s="101" t="s">
        <v>1</v>
      </c>
      <c r="E391" s="63">
        <f t="shared" si="13"/>
        <v>30185900</v>
      </c>
      <c r="F391" s="116">
        <v>900100</v>
      </c>
      <c r="G391" s="116">
        <v>2429000</v>
      </c>
      <c r="H391" s="116">
        <v>2615200</v>
      </c>
      <c r="I391" s="116">
        <v>4681900</v>
      </c>
      <c r="J391" s="116">
        <v>1277600</v>
      </c>
      <c r="K391" s="116">
        <v>2247400</v>
      </c>
      <c r="L391" s="116">
        <v>1209900</v>
      </c>
      <c r="M391" s="116">
        <v>2201100</v>
      </c>
      <c r="N391" s="116">
        <v>1202600</v>
      </c>
      <c r="O391" s="116">
        <v>2216100</v>
      </c>
      <c r="P391" s="116">
        <v>2281500</v>
      </c>
      <c r="Q391" s="117">
        <v>6923500</v>
      </c>
      <c r="R391" s="43"/>
      <c r="S391" s="36"/>
      <c r="T391" s="24"/>
    </row>
    <row r="392" spans="1:20" ht="33" customHeight="1">
      <c r="A392" s="5"/>
      <c r="B392" s="113" t="s">
        <v>154</v>
      </c>
      <c r="C392" s="114" t="s">
        <v>95</v>
      </c>
      <c r="D392" s="115">
        <v>102002004</v>
      </c>
      <c r="E392" s="63">
        <f t="shared" si="13"/>
        <v>259800</v>
      </c>
      <c r="F392" s="116">
        <v>0</v>
      </c>
      <c r="G392" s="116">
        <v>0</v>
      </c>
      <c r="H392" s="116">
        <v>259800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16">
        <v>0</v>
      </c>
      <c r="Q392" s="117">
        <v>0</v>
      </c>
      <c r="R392" s="43"/>
      <c r="S392" s="36"/>
      <c r="T392" s="24"/>
    </row>
    <row r="393" spans="1:20" ht="33" customHeight="1">
      <c r="A393" s="5"/>
      <c r="B393" s="113" t="s">
        <v>154</v>
      </c>
      <c r="C393" s="114" t="s">
        <v>95</v>
      </c>
      <c r="D393" s="115">
        <v>103001001</v>
      </c>
      <c r="E393" s="63">
        <f t="shared" si="13"/>
        <v>38565800</v>
      </c>
      <c r="F393" s="116">
        <v>1033000</v>
      </c>
      <c r="G393" s="116">
        <v>3407000</v>
      </c>
      <c r="H393" s="116">
        <v>3168400</v>
      </c>
      <c r="I393" s="116">
        <v>3404000</v>
      </c>
      <c r="J393" s="116">
        <v>3428900</v>
      </c>
      <c r="K393" s="116">
        <v>3439500</v>
      </c>
      <c r="L393" s="116">
        <v>3378000</v>
      </c>
      <c r="M393" s="116">
        <v>3137300</v>
      </c>
      <c r="N393" s="116">
        <v>3385900</v>
      </c>
      <c r="O393" s="116">
        <v>3885900</v>
      </c>
      <c r="P393" s="116">
        <v>3860900</v>
      </c>
      <c r="Q393" s="117">
        <v>3037000</v>
      </c>
      <c r="R393" s="43"/>
      <c r="S393" s="36"/>
      <c r="T393" s="24"/>
    </row>
    <row r="394" spans="1:20" ht="33" customHeight="1">
      <c r="A394" s="5"/>
      <c r="B394" s="113" t="s">
        <v>154</v>
      </c>
      <c r="C394" s="114" t="s">
        <v>95</v>
      </c>
      <c r="D394" s="115">
        <v>103001002</v>
      </c>
      <c r="E394" s="63">
        <f t="shared" si="13"/>
        <v>10500</v>
      </c>
      <c r="F394" s="116">
        <v>400</v>
      </c>
      <c r="G394" s="116">
        <v>6900</v>
      </c>
      <c r="H394" s="116">
        <v>400</v>
      </c>
      <c r="I394" s="116">
        <v>400</v>
      </c>
      <c r="J394" s="116">
        <v>400</v>
      </c>
      <c r="K394" s="116">
        <v>400</v>
      </c>
      <c r="L394" s="116">
        <v>400</v>
      </c>
      <c r="M394" s="116">
        <v>400</v>
      </c>
      <c r="N394" s="116">
        <v>200</v>
      </c>
      <c r="O394" s="116">
        <v>200</v>
      </c>
      <c r="P394" s="116">
        <v>200</v>
      </c>
      <c r="Q394" s="117">
        <v>200</v>
      </c>
      <c r="R394" s="43"/>
      <c r="S394" s="36"/>
      <c r="T394" s="24"/>
    </row>
    <row r="395" spans="1:20" ht="33" customHeight="1">
      <c r="A395" s="5"/>
      <c r="B395" s="113" t="s">
        <v>154</v>
      </c>
      <c r="C395" s="114" t="s">
        <v>95</v>
      </c>
      <c r="D395" s="115">
        <v>103002000</v>
      </c>
      <c r="E395" s="63">
        <f t="shared" si="13"/>
        <v>150000</v>
      </c>
      <c r="F395" s="116">
        <v>16000</v>
      </c>
      <c r="G395" s="116">
        <v>15000</v>
      </c>
      <c r="H395" s="116">
        <v>14000</v>
      </c>
      <c r="I395" s="116">
        <v>13000</v>
      </c>
      <c r="J395" s="116">
        <v>13000</v>
      </c>
      <c r="K395" s="116">
        <v>13000</v>
      </c>
      <c r="L395" s="116">
        <v>13000</v>
      </c>
      <c r="M395" s="116">
        <v>11800</v>
      </c>
      <c r="N395" s="116">
        <v>11800</v>
      </c>
      <c r="O395" s="116">
        <v>10800</v>
      </c>
      <c r="P395" s="116">
        <v>10800</v>
      </c>
      <c r="Q395" s="117">
        <v>7800</v>
      </c>
      <c r="R395" s="43"/>
      <c r="S395" s="36"/>
      <c r="T395" s="24"/>
    </row>
    <row r="396" spans="1:20" ht="33" customHeight="1">
      <c r="A396" s="5"/>
      <c r="B396" s="113" t="s">
        <v>154</v>
      </c>
      <c r="C396" s="114" t="s">
        <v>95</v>
      </c>
      <c r="D396" s="115">
        <v>103004001</v>
      </c>
      <c r="E396" s="63">
        <f t="shared" si="13"/>
        <v>1121400</v>
      </c>
      <c r="F396" s="116">
        <v>241000</v>
      </c>
      <c r="G396" s="116">
        <v>211000</v>
      </c>
      <c r="H396" s="116">
        <v>167000</v>
      </c>
      <c r="I396" s="116">
        <v>122000</v>
      </c>
      <c r="J396" s="116">
        <v>98000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16">
        <v>106200</v>
      </c>
      <c r="Q396" s="117">
        <v>176200</v>
      </c>
      <c r="R396" s="43"/>
      <c r="S396" s="36"/>
      <c r="T396" s="24"/>
    </row>
    <row r="397" spans="1:20" ht="33" customHeight="1">
      <c r="A397" s="5"/>
      <c r="B397" s="113" t="s">
        <v>154</v>
      </c>
      <c r="C397" s="114" t="s">
        <v>95</v>
      </c>
      <c r="D397" s="115">
        <v>103004002</v>
      </c>
      <c r="E397" s="63">
        <f t="shared" si="13"/>
        <v>803800</v>
      </c>
      <c r="F397" s="116">
        <v>153000</v>
      </c>
      <c r="G397" s="116">
        <v>116000</v>
      </c>
      <c r="H397" s="116">
        <v>103000</v>
      </c>
      <c r="I397" s="116">
        <v>72000</v>
      </c>
      <c r="J397" s="116">
        <v>64800</v>
      </c>
      <c r="K397" s="116">
        <v>55500</v>
      </c>
      <c r="L397" s="116">
        <v>45000</v>
      </c>
      <c r="M397" s="116">
        <v>43000</v>
      </c>
      <c r="N397" s="116">
        <v>41000</v>
      </c>
      <c r="O397" s="116">
        <v>28000</v>
      </c>
      <c r="P397" s="116">
        <v>35000</v>
      </c>
      <c r="Q397" s="117">
        <v>47500</v>
      </c>
      <c r="R397" s="43"/>
      <c r="S397" s="36"/>
      <c r="T397" s="24"/>
    </row>
    <row r="398" spans="1:20" ht="33" customHeight="1">
      <c r="A398" s="5"/>
      <c r="B398" s="113" t="s">
        <v>154</v>
      </c>
      <c r="C398" s="114" t="s">
        <v>95</v>
      </c>
      <c r="D398" s="115">
        <v>103004003</v>
      </c>
      <c r="E398" s="63">
        <f t="shared" si="13"/>
        <v>82300</v>
      </c>
      <c r="F398" s="116">
        <v>9300</v>
      </c>
      <c r="G398" s="116">
        <v>10300</v>
      </c>
      <c r="H398" s="116">
        <v>9200</v>
      </c>
      <c r="I398" s="116">
        <v>8200</v>
      </c>
      <c r="J398" s="116">
        <v>7200</v>
      </c>
      <c r="K398" s="116">
        <v>6300</v>
      </c>
      <c r="L398" s="116">
        <v>5800</v>
      </c>
      <c r="M398" s="116">
        <v>5200</v>
      </c>
      <c r="N398" s="116">
        <v>5200</v>
      </c>
      <c r="O398" s="116">
        <v>5200</v>
      </c>
      <c r="P398" s="116">
        <v>5200</v>
      </c>
      <c r="Q398" s="117">
        <v>5200</v>
      </c>
      <c r="R398" s="43"/>
      <c r="S398" s="36"/>
      <c r="T398" s="24"/>
    </row>
    <row r="399" spans="1:20" ht="33" customHeight="1">
      <c r="A399" s="5"/>
      <c r="B399" s="113" t="s">
        <v>154</v>
      </c>
      <c r="C399" s="114" t="s">
        <v>95</v>
      </c>
      <c r="D399" s="115">
        <v>103004007</v>
      </c>
      <c r="E399" s="63">
        <f t="shared" si="13"/>
        <v>34700</v>
      </c>
      <c r="F399" s="116">
        <v>3100</v>
      </c>
      <c r="G399" s="116">
        <v>3100</v>
      </c>
      <c r="H399" s="116">
        <v>3100</v>
      </c>
      <c r="I399" s="116">
        <v>3000</v>
      </c>
      <c r="J399" s="116">
        <v>3000</v>
      </c>
      <c r="K399" s="116">
        <v>3000</v>
      </c>
      <c r="L399" s="116">
        <v>3000</v>
      </c>
      <c r="M399" s="116">
        <v>3000</v>
      </c>
      <c r="N399" s="116">
        <v>2900</v>
      </c>
      <c r="O399" s="116">
        <v>2500</v>
      </c>
      <c r="P399" s="116">
        <v>2500</v>
      </c>
      <c r="Q399" s="117">
        <v>2500</v>
      </c>
      <c r="R399" s="43"/>
      <c r="S399" s="36"/>
      <c r="T399" s="24"/>
    </row>
    <row r="400" spans="1:20" ht="33" customHeight="1">
      <c r="A400" s="5"/>
      <c r="B400" s="113" t="s">
        <v>154</v>
      </c>
      <c r="C400" s="114" t="s">
        <v>95</v>
      </c>
      <c r="D400" s="115">
        <v>103005000</v>
      </c>
      <c r="E400" s="63">
        <f t="shared" si="13"/>
        <v>268000</v>
      </c>
      <c r="F400" s="116">
        <v>22400</v>
      </c>
      <c r="G400" s="116">
        <v>22400</v>
      </c>
      <c r="H400" s="116">
        <v>22400</v>
      </c>
      <c r="I400" s="116">
        <v>22400</v>
      </c>
      <c r="J400" s="116">
        <v>22400</v>
      </c>
      <c r="K400" s="116">
        <v>22400</v>
      </c>
      <c r="L400" s="116">
        <v>22400</v>
      </c>
      <c r="M400" s="116">
        <v>22400</v>
      </c>
      <c r="N400" s="116">
        <v>22400</v>
      </c>
      <c r="O400" s="116">
        <v>22400</v>
      </c>
      <c r="P400" s="116">
        <v>22400</v>
      </c>
      <c r="Q400" s="117">
        <v>21600</v>
      </c>
      <c r="R400" s="43"/>
      <c r="S400" s="36"/>
      <c r="T400" s="24"/>
    </row>
    <row r="401" spans="1:20" ht="33" customHeight="1">
      <c r="A401" s="5"/>
      <c r="B401" s="113" t="s">
        <v>154</v>
      </c>
      <c r="C401" s="114" t="s">
        <v>95</v>
      </c>
      <c r="D401" s="115">
        <v>103006000</v>
      </c>
      <c r="E401" s="63">
        <f t="shared" si="13"/>
        <v>127200</v>
      </c>
      <c r="F401" s="116">
        <v>12000</v>
      </c>
      <c r="G401" s="116">
        <v>10000</v>
      </c>
      <c r="H401" s="116">
        <v>9300</v>
      </c>
      <c r="I401" s="116">
        <v>9300</v>
      </c>
      <c r="J401" s="116">
        <v>9300</v>
      </c>
      <c r="K401" s="116">
        <v>9300</v>
      </c>
      <c r="L401" s="116">
        <v>45000</v>
      </c>
      <c r="M401" s="116">
        <v>5000</v>
      </c>
      <c r="N401" s="116">
        <v>5000</v>
      </c>
      <c r="O401" s="116">
        <v>5000</v>
      </c>
      <c r="P401" s="116">
        <v>5000</v>
      </c>
      <c r="Q401" s="117">
        <v>3000</v>
      </c>
      <c r="R401" s="43"/>
      <c r="S401" s="36"/>
      <c r="T401" s="24"/>
    </row>
    <row r="402" spans="1:20" ht="33" customHeight="1">
      <c r="A402" s="5"/>
      <c r="B402" s="113" t="s">
        <v>154</v>
      </c>
      <c r="C402" s="114" t="s">
        <v>95</v>
      </c>
      <c r="D402" s="115">
        <v>103007000</v>
      </c>
      <c r="E402" s="63">
        <f t="shared" si="13"/>
        <v>296900</v>
      </c>
      <c r="F402" s="116">
        <v>28000</v>
      </c>
      <c r="G402" s="116">
        <v>28000</v>
      </c>
      <c r="H402" s="116">
        <v>28000</v>
      </c>
      <c r="I402" s="116">
        <v>28000</v>
      </c>
      <c r="J402" s="116">
        <v>28000</v>
      </c>
      <c r="K402" s="116">
        <v>26500</v>
      </c>
      <c r="L402" s="116">
        <v>26500</v>
      </c>
      <c r="M402" s="116">
        <v>26500</v>
      </c>
      <c r="N402" s="116">
        <v>20600</v>
      </c>
      <c r="O402" s="116">
        <v>19500</v>
      </c>
      <c r="P402" s="116">
        <v>18800</v>
      </c>
      <c r="Q402" s="117">
        <v>18500</v>
      </c>
      <c r="R402" s="43"/>
      <c r="S402" s="36"/>
      <c r="T402" s="24"/>
    </row>
    <row r="403" spans="1:20" ht="49.5" customHeight="1">
      <c r="A403" s="5"/>
      <c r="B403" s="113" t="s">
        <v>154</v>
      </c>
      <c r="C403" s="114" t="s">
        <v>95</v>
      </c>
      <c r="D403" s="115">
        <v>103012001</v>
      </c>
      <c r="E403" s="63">
        <f t="shared" si="13"/>
        <v>188600</v>
      </c>
      <c r="F403" s="116">
        <v>1500</v>
      </c>
      <c r="G403" s="116">
        <v>48100</v>
      </c>
      <c r="H403" s="116">
        <v>0</v>
      </c>
      <c r="I403" s="116">
        <v>47600</v>
      </c>
      <c r="J403" s="116">
        <v>0</v>
      </c>
      <c r="K403" s="116">
        <v>0</v>
      </c>
      <c r="L403" s="116">
        <v>46500</v>
      </c>
      <c r="M403" s="116">
        <v>0</v>
      </c>
      <c r="N403" s="116">
        <v>0</v>
      </c>
      <c r="O403" s="116">
        <v>44900</v>
      </c>
      <c r="P403" s="116">
        <v>0</v>
      </c>
      <c r="Q403" s="117">
        <v>0</v>
      </c>
      <c r="R403" s="43"/>
      <c r="S403" s="36"/>
      <c r="T403" s="24"/>
    </row>
    <row r="404" spans="1:20" ht="48.75" customHeight="1">
      <c r="A404" s="5"/>
      <c r="B404" s="113" t="s">
        <v>154</v>
      </c>
      <c r="C404" s="114" t="s">
        <v>95</v>
      </c>
      <c r="D404" s="115">
        <v>103020000</v>
      </c>
      <c r="E404" s="63">
        <f t="shared" si="13"/>
        <v>30000</v>
      </c>
      <c r="F404" s="116">
        <v>2500</v>
      </c>
      <c r="G404" s="116">
        <v>2500</v>
      </c>
      <c r="H404" s="116">
        <v>2500</v>
      </c>
      <c r="I404" s="116">
        <v>2500</v>
      </c>
      <c r="J404" s="116">
        <v>2500</v>
      </c>
      <c r="K404" s="116">
        <v>2500</v>
      </c>
      <c r="L404" s="116">
        <v>2500</v>
      </c>
      <c r="M404" s="116">
        <v>2500</v>
      </c>
      <c r="N404" s="116">
        <v>2500</v>
      </c>
      <c r="O404" s="116">
        <v>2500</v>
      </c>
      <c r="P404" s="116">
        <v>2500</v>
      </c>
      <c r="Q404" s="117">
        <v>2500</v>
      </c>
      <c r="R404" s="43"/>
      <c r="S404" s="36"/>
      <c r="T404" s="24"/>
    </row>
    <row r="405" spans="1:20" ht="48" customHeight="1">
      <c r="A405" s="5"/>
      <c r="B405" s="113" t="s">
        <v>154</v>
      </c>
      <c r="C405" s="114" t="s">
        <v>95</v>
      </c>
      <c r="D405" s="115">
        <v>107008003</v>
      </c>
      <c r="E405" s="63">
        <f t="shared" si="13"/>
        <v>250000</v>
      </c>
      <c r="F405" s="116">
        <v>20800</v>
      </c>
      <c r="G405" s="116">
        <v>20800</v>
      </c>
      <c r="H405" s="116">
        <v>20800</v>
      </c>
      <c r="I405" s="116">
        <v>20800</v>
      </c>
      <c r="J405" s="116">
        <v>20800</v>
      </c>
      <c r="K405" s="116">
        <v>20800</v>
      </c>
      <c r="L405" s="116">
        <v>20800</v>
      </c>
      <c r="M405" s="116">
        <v>20800</v>
      </c>
      <c r="N405" s="116">
        <v>20800</v>
      </c>
      <c r="O405" s="116">
        <v>20800</v>
      </c>
      <c r="P405" s="116">
        <v>20800</v>
      </c>
      <c r="Q405" s="117">
        <v>21200</v>
      </c>
      <c r="R405" s="43"/>
      <c r="S405" s="36"/>
      <c r="T405" s="24"/>
    </row>
    <row r="406" spans="1:20" ht="51.75" customHeight="1">
      <c r="A406" s="5"/>
      <c r="B406" s="113" t="s">
        <v>154</v>
      </c>
      <c r="C406" s="114" t="s">
        <v>96</v>
      </c>
      <c r="D406" s="101" t="s">
        <v>1</v>
      </c>
      <c r="E406" s="63">
        <f t="shared" si="13"/>
        <v>3390300</v>
      </c>
      <c r="F406" s="116">
        <v>217800</v>
      </c>
      <c r="G406" s="116">
        <v>340400</v>
      </c>
      <c r="H406" s="116">
        <v>359400</v>
      </c>
      <c r="I406" s="116">
        <v>438900</v>
      </c>
      <c r="J406" s="116">
        <v>111800</v>
      </c>
      <c r="K406" s="116">
        <v>311800</v>
      </c>
      <c r="L406" s="116">
        <v>298900</v>
      </c>
      <c r="M406" s="116">
        <v>273700</v>
      </c>
      <c r="N406" s="116">
        <v>69700</v>
      </c>
      <c r="O406" s="116">
        <v>285900</v>
      </c>
      <c r="P406" s="116">
        <v>262600</v>
      </c>
      <c r="Q406" s="117">
        <v>419400</v>
      </c>
      <c r="R406" s="43"/>
      <c r="S406" s="36"/>
      <c r="T406" s="24"/>
    </row>
    <row r="407" spans="1:20" ht="47.25" customHeight="1">
      <c r="A407" s="5"/>
      <c r="B407" s="113" t="s">
        <v>154</v>
      </c>
      <c r="C407" s="114" t="s">
        <v>96</v>
      </c>
      <c r="D407" s="115">
        <v>103020000</v>
      </c>
      <c r="E407" s="63">
        <f t="shared" si="13"/>
        <v>5510000</v>
      </c>
      <c r="F407" s="116">
        <v>150000</v>
      </c>
      <c r="G407" s="116">
        <v>150000</v>
      </c>
      <c r="H407" s="116">
        <v>110000</v>
      </c>
      <c r="I407" s="116">
        <v>100000</v>
      </c>
      <c r="J407" s="116">
        <v>100000</v>
      </c>
      <c r="K407" s="116">
        <v>2159700</v>
      </c>
      <c r="L407" s="116">
        <v>100000</v>
      </c>
      <c r="M407" s="116">
        <v>1025000</v>
      </c>
      <c r="N407" s="116">
        <v>35000</v>
      </c>
      <c r="O407" s="116">
        <v>328000</v>
      </c>
      <c r="P407" s="116">
        <v>1228300</v>
      </c>
      <c r="Q407" s="117">
        <v>24000</v>
      </c>
      <c r="R407" s="43"/>
      <c r="S407" s="36"/>
      <c r="T407" s="24"/>
    </row>
    <row r="408" spans="1:20" ht="45.75" customHeight="1">
      <c r="A408" s="5"/>
      <c r="B408" s="113" t="s">
        <v>9</v>
      </c>
      <c r="C408" s="114" t="s">
        <v>97</v>
      </c>
      <c r="D408" s="101" t="s">
        <v>1</v>
      </c>
      <c r="E408" s="63">
        <f t="shared" si="13"/>
        <v>55196100</v>
      </c>
      <c r="F408" s="116">
        <v>1053000</v>
      </c>
      <c r="G408" s="116">
        <v>4402800</v>
      </c>
      <c r="H408" s="116">
        <v>4358300</v>
      </c>
      <c r="I408" s="116">
        <v>4612200</v>
      </c>
      <c r="J408" s="116">
        <v>3477100</v>
      </c>
      <c r="K408" s="116">
        <v>9971700</v>
      </c>
      <c r="L408" s="116">
        <v>5401700</v>
      </c>
      <c r="M408" s="116">
        <v>3086000</v>
      </c>
      <c r="N408" s="116">
        <v>5918200</v>
      </c>
      <c r="O408" s="116">
        <v>9784000</v>
      </c>
      <c r="P408" s="116">
        <v>3131100</v>
      </c>
      <c r="Q408" s="117">
        <v>0</v>
      </c>
      <c r="R408" s="43"/>
      <c r="S408" s="36"/>
      <c r="T408" s="24"/>
    </row>
    <row r="409" spans="1:20" ht="51" customHeight="1">
      <c r="A409" s="5"/>
      <c r="B409" s="113" t="s">
        <v>9</v>
      </c>
      <c r="C409" s="114" t="s">
        <v>97</v>
      </c>
      <c r="D409" s="115">
        <v>101002028</v>
      </c>
      <c r="E409" s="63">
        <f t="shared" si="13"/>
        <v>1044100</v>
      </c>
      <c r="F409" s="116">
        <v>0</v>
      </c>
      <c r="G409" s="116">
        <v>0</v>
      </c>
      <c r="H409" s="116">
        <v>917900</v>
      </c>
      <c r="I409" s="116">
        <v>0</v>
      </c>
      <c r="J409" s="116">
        <v>0</v>
      </c>
      <c r="K409" s="116">
        <v>0</v>
      </c>
      <c r="L409" s="116">
        <v>68600</v>
      </c>
      <c r="M409" s="116">
        <v>0</v>
      </c>
      <c r="N409" s="116">
        <v>0</v>
      </c>
      <c r="O409" s="116">
        <v>0</v>
      </c>
      <c r="P409" s="116">
        <v>0</v>
      </c>
      <c r="Q409" s="117">
        <v>57600</v>
      </c>
      <c r="R409" s="43"/>
      <c r="S409" s="36"/>
      <c r="T409" s="24"/>
    </row>
    <row r="410" spans="1:20" ht="51" customHeight="1">
      <c r="A410" s="5"/>
      <c r="B410" s="113" t="s">
        <v>9</v>
      </c>
      <c r="C410" s="114" t="s">
        <v>97</v>
      </c>
      <c r="D410" s="115">
        <v>101002036</v>
      </c>
      <c r="E410" s="63">
        <f t="shared" si="13"/>
        <v>56592300</v>
      </c>
      <c r="F410" s="116">
        <v>0</v>
      </c>
      <c r="G410" s="116">
        <v>0</v>
      </c>
      <c r="H410" s="116">
        <v>0</v>
      </c>
      <c r="I410" s="116">
        <v>0</v>
      </c>
      <c r="J410" s="116">
        <v>0</v>
      </c>
      <c r="K410" s="116">
        <v>0</v>
      </c>
      <c r="L410" s="116">
        <v>53647300</v>
      </c>
      <c r="M410" s="116">
        <v>0</v>
      </c>
      <c r="N410" s="116">
        <v>0</v>
      </c>
      <c r="O410" s="116">
        <v>0</v>
      </c>
      <c r="P410" s="116">
        <v>2945000</v>
      </c>
      <c r="Q410" s="117">
        <v>0</v>
      </c>
      <c r="R410" s="43"/>
      <c r="S410" s="36"/>
      <c r="T410" s="24"/>
    </row>
    <row r="411" spans="1:20" ht="47.25" customHeight="1">
      <c r="A411" s="5"/>
      <c r="B411" s="113" t="s">
        <v>9</v>
      </c>
      <c r="C411" s="114" t="s">
        <v>97</v>
      </c>
      <c r="D411" s="115">
        <v>101002042</v>
      </c>
      <c r="E411" s="63">
        <f t="shared" si="13"/>
        <v>4536400</v>
      </c>
      <c r="F411" s="116">
        <v>0</v>
      </c>
      <c r="G411" s="116">
        <v>0</v>
      </c>
      <c r="H411" s="116">
        <v>0</v>
      </c>
      <c r="I411" s="116">
        <v>0</v>
      </c>
      <c r="J411" s="116">
        <v>0</v>
      </c>
      <c r="K411" s="116">
        <v>4536400</v>
      </c>
      <c r="L411" s="116">
        <v>0</v>
      </c>
      <c r="M411" s="116">
        <v>0</v>
      </c>
      <c r="N411" s="116">
        <v>0</v>
      </c>
      <c r="O411" s="116">
        <v>0</v>
      </c>
      <c r="P411" s="116">
        <v>0</v>
      </c>
      <c r="Q411" s="117">
        <v>0</v>
      </c>
      <c r="R411" s="43"/>
      <c r="S411" s="36"/>
      <c r="T411" s="24"/>
    </row>
    <row r="412" spans="1:20" ht="54" customHeight="1">
      <c r="A412" s="5"/>
      <c r="B412" s="113" t="s">
        <v>9</v>
      </c>
      <c r="C412" s="114" t="s">
        <v>97</v>
      </c>
      <c r="D412" s="101">
        <v>101003004</v>
      </c>
      <c r="E412" s="63">
        <f t="shared" si="13"/>
        <v>414000</v>
      </c>
      <c r="F412" s="116">
        <v>0</v>
      </c>
      <c r="G412" s="116">
        <v>60000</v>
      </c>
      <c r="H412" s="116">
        <v>35000</v>
      </c>
      <c r="I412" s="116">
        <v>35000</v>
      </c>
      <c r="J412" s="116">
        <v>35000</v>
      </c>
      <c r="K412" s="116">
        <v>35000</v>
      </c>
      <c r="L412" s="116">
        <v>35000</v>
      </c>
      <c r="M412" s="116">
        <v>35000</v>
      </c>
      <c r="N412" s="116">
        <v>34000</v>
      </c>
      <c r="O412" s="116">
        <v>41800</v>
      </c>
      <c r="P412" s="116">
        <v>34000</v>
      </c>
      <c r="Q412" s="117">
        <v>34200</v>
      </c>
      <c r="R412" s="43"/>
      <c r="S412" s="36"/>
      <c r="T412" s="24"/>
    </row>
    <row r="413" spans="1:20" ht="56.25" customHeight="1">
      <c r="A413" s="5"/>
      <c r="B413" s="113" t="s">
        <v>9</v>
      </c>
      <c r="C413" s="114" t="s">
        <v>97</v>
      </c>
      <c r="D413" s="115">
        <v>101004002</v>
      </c>
      <c r="E413" s="63">
        <f t="shared" si="13"/>
        <v>5910700</v>
      </c>
      <c r="F413" s="116">
        <v>0</v>
      </c>
      <c r="G413" s="116">
        <v>0</v>
      </c>
      <c r="H413" s="116">
        <v>0</v>
      </c>
      <c r="I413" s="116">
        <v>0</v>
      </c>
      <c r="J413" s="116">
        <v>5910700</v>
      </c>
      <c r="K413" s="116">
        <v>0</v>
      </c>
      <c r="L413" s="116">
        <v>0</v>
      </c>
      <c r="M413" s="116">
        <v>0</v>
      </c>
      <c r="N413" s="116">
        <v>0</v>
      </c>
      <c r="O413" s="116">
        <v>0</v>
      </c>
      <c r="P413" s="116">
        <v>0</v>
      </c>
      <c r="Q413" s="117">
        <v>0</v>
      </c>
      <c r="R413" s="43"/>
      <c r="S413" s="36"/>
      <c r="T413" s="24"/>
    </row>
    <row r="414" spans="1:20" ht="47.25">
      <c r="A414" s="5"/>
      <c r="B414" s="113" t="s">
        <v>9</v>
      </c>
      <c r="C414" s="114" t="s">
        <v>97</v>
      </c>
      <c r="D414" s="115">
        <v>103001001</v>
      </c>
      <c r="E414" s="63">
        <f t="shared" si="13"/>
        <v>61893200</v>
      </c>
      <c r="F414" s="116">
        <v>1400000</v>
      </c>
      <c r="G414" s="116">
        <v>4800000</v>
      </c>
      <c r="H414" s="116">
        <v>5780000</v>
      </c>
      <c r="I414" s="116">
        <v>4480000</v>
      </c>
      <c r="J414" s="116">
        <v>5110000</v>
      </c>
      <c r="K414" s="116">
        <v>5930000</v>
      </c>
      <c r="L414" s="116">
        <v>5173900</v>
      </c>
      <c r="M414" s="116">
        <v>5190000</v>
      </c>
      <c r="N414" s="116">
        <v>5150000</v>
      </c>
      <c r="O414" s="116">
        <v>5410000</v>
      </c>
      <c r="P414" s="116">
        <v>4804100</v>
      </c>
      <c r="Q414" s="117">
        <v>8665200</v>
      </c>
      <c r="R414" s="43"/>
      <c r="S414" s="36"/>
      <c r="T414" s="24"/>
    </row>
    <row r="415" spans="1:20" ht="47.25">
      <c r="A415" s="5"/>
      <c r="B415" s="113" t="s">
        <v>9</v>
      </c>
      <c r="C415" s="114" t="s">
        <v>97</v>
      </c>
      <c r="D415" s="115">
        <v>103001002</v>
      </c>
      <c r="E415" s="63">
        <f t="shared" si="13"/>
        <v>70000</v>
      </c>
      <c r="F415" s="116">
        <v>0</v>
      </c>
      <c r="G415" s="116">
        <v>20000</v>
      </c>
      <c r="H415" s="116">
        <v>20000</v>
      </c>
      <c r="I415" s="116">
        <v>0</v>
      </c>
      <c r="J415" s="116">
        <v>0</v>
      </c>
      <c r="K415" s="116">
        <v>20000</v>
      </c>
      <c r="L415" s="116">
        <v>0</v>
      </c>
      <c r="M415" s="116">
        <v>0</v>
      </c>
      <c r="N415" s="116">
        <v>10000</v>
      </c>
      <c r="O415" s="116">
        <v>0</v>
      </c>
      <c r="P415" s="116">
        <v>0</v>
      </c>
      <c r="Q415" s="117">
        <v>0</v>
      </c>
      <c r="R415" s="43"/>
      <c r="S415" s="36"/>
      <c r="T415" s="24"/>
    </row>
    <row r="416" spans="1:20" ht="47.25">
      <c r="A416" s="5"/>
      <c r="B416" s="113" t="s">
        <v>9</v>
      </c>
      <c r="C416" s="114" t="s">
        <v>97</v>
      </c>
      <c r="D416" s="115">
        <v>103002000</v>
      </c>
      <c r="E416" s="63">
        <f t="shared" si="13"/>
        <v>27100</v>
      </c>
      <c r="F416" s="116">
        <v>2700</v>
      </c>
      <c r="G416" s="116">
        <v>2700</v>
      </c>
      <c r="H416" s="116">
        <v>2700</v>
      </c>
      <c r="I416" s="116">
        <v>2700</v>
      </c>
      <c r="J416" s="116">
        <v>2300</v>
      </c>
      <c r="K416" s="116">
        <v>2000</v>
      </c>
      <c r="L416" s="116">
        <v>2000</v>
      </c>
      <c r="M416" s="116">
        <v>2000</v>
      </c>
      <c r="N416" s="116">
        <v>2000</v>
      </c>
      <c r="O416" s="116">
        <v>2000</v>
      </c>
      <c r="P416" s="116">
        <v>2000</v>
      </c>
      <c r="Q416" s="117">
        <v>2000</v>
      </c>
      <c r="R416" s="43"/>
      <c r="S416" s="36"/>
      <c r="T416" s="24"/>
    </row>
    <row r="417" spans="1:20" ht="47.25">
      <c r="A417" s="5"/>
      <c r="B417" s="113" t="s">
        <v>9</v>
      </c>
      <c r="C417" s="114" t="s">
        <v>97</v>
      </c>
      <c r="D417" s="115">
        <v>103003000</v>
      </c>
      <c r="E417" s="63">
        <f t="shared" si="13"/>
        <v>97100</v>
      </c>
      <c r="F417" s="116">
        <v>0</v>
      </c>
      <c r="G417" s="116">
        <v>0</v>
      </c>
      <c r="H417" s="116">
        <v>0</v>
      </c>
      <c r="I417" s="116">
        <v>0</v>
      </c>
      <c r="J417" s="116">
        <v>16300</v>
      </c>
      <c r="K417" s="116">
        <v>0</v>
      </c>
      <c r="L417" s="116">
        <v>0</v>
      </c>
      <c r="M417" s="116">
        <v>0</v>
      </c>
      <c r="N417" s="116">
        <v>54000</v>
      </c>
      <c r="O417" s="116">
        <v>0</v>
      </c>
      <c r="P417" s="116">
        <v>26800</v>
      </c>
      <c r="Q417" s="117">
        <v>0</v>
      </c>
      <c r="R417" s="43"/>
      <c r="S417" s="36"/>
      <c r="T417" s="24"/>
    </row>
    <row r="418" spans="1:20" ht="47.25">
      <c r="A418" s="5"/>
      <c r="B418" s="113" t="s">
        <v>9</v>
      </c>
      <c r="C418" s="114" t="s">
        <v>97</v>
      </c>
      <c r="D418" s="115">
        <v>103004001</v>
      </c>
      <c r="E418" s="63">
        <f t="shared" si="13"/>
        <v>16719500</v>
      </c>
      <c r="F418" s="116">
        <v>2800000</v>
      </c>
      <c r="G418" s="116">
        <v>2050000</v>
      </c>
      <c r="H418" s="116">
        <v>2250000</v>
      </c>
      <c r="I418" s="116">
        <v>2615100</v>
      </c>
      <c r="J418" s="116">
        <v>1270000</v>
      </c>
      <c r="K418" s="116">
        <v>226500</v>
      </c>
      <c r="L418" s="116">
        <v>80000</v>
      </c>
      <c r="M418" s="116">
        <v>179300</v>
      </c>
      <c r="N418" s="116">
        <v>1020000</v>
      </c>
      <c r="O418" s="116">
        <v>220000</v>
      </c>
      <c r="P418" s="116">
        <v>500000</v>
      </c>
      <c r="Q418" s="117">
        <v>3508600</v>
      </c>
      <c r="R418" s="43"/>
      <c r="S418" s="36"/>
      <c r="T418" s="24"/>
    </row>
    <row r="419" spans="1:20" ht="47.25">
      <c r="A419" s="5"/>
      <c r="B419" s="113" t="s">
        <v>9</v>
      </c>
      <c r="C419" s="114" t="s">
        <v>97</v>
      </c>
      <c r="D419" s="115">
        <v>103004002</v>
      </c>
      <c r="E419" s="63">
        <f t="shared" si="13"/>
        <v>20465800</v>
      </c>
      <c r="F419" s="116">
        <v>812100</v>
      </c>
      <c r="G419" s="116">
        <v>3310000</v>
      </c>
      <c r="H419" s="116">
        <v>1500000</v>
      </c>
      <c r="I419" s="116">
        <v>1740000</v>
      </c>
      <c r="J419" s="116">
        <v>1500000</v>
      </c>
      <c r="K419" s="116">
        <v>1509300</v>
      </c>
      <c r="L419" s="116">
        <v>2040200</v>
      </c>
      <c r="M419" s="116">
        <v>2702500</v>
      </c>
      <c r="N419" s="116">
        <v>1542600</v>
      </c>
      <c r="O419" s="116">
        <v>1617400</v>
      </c>
      <c r="P419" s="116">
        <v>0</v>
      </c>
      <c r="Q419" s="117">
        <v>2191700</v>
      </c>
      <c r="R419" s="43"/>
      <c r="S419" s="36"/>
      <c r="T419" s="24"/>
    </row>
    <row r="420" spans="1:20" ht="47.25">
      <c r="A420" s="5"/>
      <c r="B420" s="113" t="s">
        <v>9</v>
      </c>
      <c r="C420" s="114" t="s">
        <v>97</v>
      </c>
      <c r="D420" s="115">
        <v>103004003</v>
      </c>
      <c r="E420" s="63">
        <f t="shared" si="13"/>
        <v>1073900</v>
      </c>
      <c r="F420" s="116">
        <v>125000</v>
      </c>
      <c r="G420" s="116">
        <v>100000</v>
      </c>
      <c r="H420" s="116">
        <v>120000</v>
      </c>
      <c r="I420" s="116">
        <v>110000</v>
      </c>
      <c r="J420" s="116">
        <v>24700</v>
      </c>
      <c r="K420" s="116">
        <v>104400</v>
      </c>
      <c r="L420" s="116">
        <v>79800</v>
      </c>
      <c r="M420" s="116">
        <v>50000</v>
      </c>
      <c r="N420" s="116">
        <v>70000</v>
      </c>
      <c r="O420" s="116">
        <v>90000</v>
      </c>
      <c r="P420" s="116">
        <v>110000</v>
      </c>
      <c r="Q420" s="117">
        <v>90000</v>
      </c>
      <c r="R420" s="43"/>
      <c r="S420" s="36"/>
      <c r="T420" s="24"/>
    </row>
    <row r="421" spans="1:20" ht="47.25">
      <c r="A421" s="5"/>
      <c r="B421" s="113" t="s">
        <v>9</v>
      </c>
      <c r="C421" s="114" t="s">
        <v>97</v>
      </c>
      <c r="D421" s="115">
        <v>103004007</v>
      </c>
      <c r="E421" s="71">
        <f t="shared" si="13"/>
        <v>37600</v>
      </c>
      <c r="F421" s="116">
        <v>3200</v>
      </c>
      <c r="G421" s="116">
        <v>3200</v>
      </c>
      <c r="H421" s="116">
        <v>3200</v>
      </c>
      <c r="I421" s="116">
        <v>3200</v>
      </c>
      <c r="J421" s="116">
        <v>3200</v>
      </c>
      <c r="K421" s="116">
        <v>3200</v>
      </c>
      <c r="L421" s="116">
        <v>3200</v>
      </c>
      <c r="M421" s="116">
        <v>3200</v>
      </c>
      <c r="N421" s="116">
        <v>3000</v>
      </c>
      <c r="O421" s="116">
        <v>3000</v>
      </c>
      <c r="P421" s="116">
        <v>3000</v>
      </c>
      <c r="Q421" s="117">
        <v>3000</v>
      </c>
      <c r="R421" s="43"/>
      <c r="S421" s="36"/>
      <c r="T421" s="24"/>
    </row>
    <row r="422" spans="1:20" ht="47.25">
      <c r="A422" s="5"/>
      <c r="B422" s="113" t="s">
        <v>9</v>
      </c>
      <c r="C422" s="114" t="s">
        <v>97</v>
      </c>
      <c r="D422" s="115">
        <v>103006000</v>
      </c>
      <c r="E422" s="71">
        <f t="shared" si="13"/>
        <v>428100</v>
      </c>
      <c r="F422" s="116">
        <v>15600</v>
      </c>
      <c r="G422" s="116">
        <v>15600</v>
      </c>
      <c r="H422" s="116">
        <v>15600</v>
      </c>
      <c r="I422" s="116">
        <v>15600</v>
      </c>
      <c r="J422" s="116">
        <v>30900</v>
      </c>
      <c r="K422" s="116">
        <v>15600</v>
      </c>
      <c r="L422" s="116">
        <v>68100</v>
      </c>
      <c r="M422" s="116">
        <v>15600</v>
      </c>
      <c r="N422" s="116">
        <v>15600</v>
      </c>
      <c r="O422" s="116">
        <v>15600</v>
      </c>
      <c r="P422" s="116">
        <v>189000</v>
      </c>
      <c r="Q422" s="117">
        <v>15300</v>
      </c>
      <c r="R422" s="43"/>
      <c r="S422" s="36"/>
      <c r="T422" s="24"/>
    </row>
    <row r="423" spans="1:20" ht="47.25">
      <c r="A423" s="5"/>
      <c r="B423" s="113" t="s">
        <v>9</v>
      </c>
      <c r="C423" s="114" t="s">
        <v>97</v>
      </c>
      <c r="D423" s="115">
        <v>103007000</v>
      </c>
      <c r="E423" s="71">
        <f t="shared" si="13"/>
        <v>5000100</v>
      </c>
      <c r="F423" s="116">
        <v>70000</v>
      </c>
      <c r="G423" s="116">
        <v>189500</v>
      </c>
      <c r="H423" s="116">
        <v>160000</v>
      </c>
      <c r="I423" s="116">
        <v>60000</v>
      </c>
      <c r="J423" s="116">
        <v>60000</v>
      </c>
      <c r="K423" s="116">
        <v>33700</v>
      </c>
      <c r="L423" s="116">
        <v>245400</v>
      </c>
      <c r="M423" s="116">
        <v>60000</v>
      </c>
      <c r="N423" s="116">
        <v>3522100</v>
      </c>
      <c r="O423" s="116">
        <v>478100</v>
      </c>
      <c r="P423" s="116">
        <v>70000</v>
      </c>
      <c r="Q423" s="117">
        <v>51300</v>
      </c>
      <c r="R423" s="43"/>
      <c r="S423" s="36"/>
      <c r="T423" s="24"/>
    </row>
    <row r="424" spans="1:20" ht="47.25">
      <c r="A424" s="5"/>
      <c r="B424" s="113" t="s">
        <v>9</v>
      </c>
      <c r="C424" s="114" t="s">
        <v>97</v>
      </c>
      <c r="D424" s="115">
        <v>103012001</v>
      </c>
      <c r="E424" s="71">
        <f t="shared" si="13"/>
        <v>7134500</v>
      </c>
      <c r="F424" s="116">
        <v>1500</v>
      </c>
      <c r="G424" s="116">
        <v>3578700</v>
      </c>
      <c r="H424" s="116">
        <v>7300</v>
      </c>
      <c r="I424" s="116">
        <v>0</v>
      </c>
      <c r="J424" s="116">
        <v>0</v>
      </c>
      <c r="K424" s="116">
        <v>71700</v>
      </c>
      <c r="L424" s="116">
        <v>1750900</v>
      </c>
      <c r="M424" s="116">
        <v>0</v>
      </c>
      <c r="N424" s="116">
        <v>0</v>
      </c>
      <c r="O424" s="116">
        <v>1724400</v>
      </c>
      <c r="P424" s="116">
        <v>0</v>
      </c>
      <c r="Q424" s="117">
        <v>0</v>
      </c>
      <c r="R424" s="43"/>
      <c r="S424" s="36"/>
      <c r="T424" s="24"/>
    </row>
    <row r="425" spans="1:20" ht="47.25">
      <c r="A425" s="5"/>
      <c r="B425" s="113" t="s">
        <v>9</v>
      </c>
      <c r="C425" s="114" t="s">
        <v>97</v>
      </c>
      <c r="D425" s="115">
        <v>103013000</v>
      </c>
      <c r="E425" s="71">
        <f t="shared" si="13"/>
        <v>87000</v>
      </c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116">
        <v>25600</v>
      </c>
      <c r="Q425" s="117">
        <v>61400</v>
      </c>
      <c r="R425" s="43"/>
      <c r="S425" s="36"/>
      <c r="T425" s="24"/>
    </row>
    <row r="426" spans="1:20" ht="47.25">
      <c r="A426" s="5"/>
      <c r="B426" s="113" t="s">
        <v>9</v>
      </c>
      <c r="C426" s="114" t="s">
        <v>97</v>
      </c>
      <c r="D426" s="115">
        <v>103014002</v>
      </c>
      <c r="E426" s="71">
        <f t="shared" si="13"/>
        <v>220100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0</v>
      </c>
      <c r="O426" s="116">
        <v>0</v>
      </c>
      <c r="P426" s="116">
        <v>220100</v>
      </c>
      <c r="Q426" s="117">
        <v>0</v>
      </c>
      <c r="R426" s="43"/>
      <c r="S426" s="36"/>
      <c r="T426" s="24"/>
    </row>
    <row r="427" spans="1:20" ht="47.25">
      <c r="A427" s="5"/>
      <c r="B427" s="113" t="s">
        <v>9</v>
      </c>
      <c r="C427" s="114" t="s">
        <v>97</v>
      </c>
      <c r="D427" s="115">
        <v>103020000</v>
      </c>
      <c r="E427" s="71">
        <f t="shared" si="13"/>
        <v>16072900</v>
      </c>
      <c r="F427" s="116">
        <v>0</v>
      </c>
      <c r="G427" s="116">
        <v>0</v>
      </c>
      <c r="H427" s="116">
        <v>800000</v>
      </c>
      <c r="I427" s="116">
        <v>2693000</v>
      </c>
      <c r="J427" s="116">
        <v>0</v>
      </c>
      <c r="K427" s="116">
        <v>213000</v>
      </c>
      <c r="L427" s="116">
        <v>240000</v>
      </c>
      <c r="M427" s="116">
        <v>10813300</v>
      </c>
      <c r="N427" s="116">
        <v>0</v>
      </c>
      <c r="O427" s="116">
        <v>1082600</v>
      </c>
      <c r="P427" s="116">
        <v>0</v>
      </c>
      <c r="Q427" s="117">
        <v>231000</v>
      </c>
      <c r="R427" s="43"/>
      <c r="S427" s="36"/>
      <c r="T427" s="24"/>
    </row>
    <row r="428" spans="1:20" ht="47.25">
      <c r="A428" s="5"/>
      <c r="B428" s="113" t="s">
        <v>9</v>
      </c>
      <c r="C428" s="114" t="s">
        <v>97</v>
      </c>
      <c r="D428" s="115">
        <v>107011002</v>
      </c>
      <c r="E428" s="71">
        <f t="shared" si="13"/>
        <v>1477600</v>
      </c>
      <c r="F428" s="116">
        <v>40000</v>
      </c>
      <c r="G428" s="116">
        <v>170000</v>
      </c>
      <c r="H428" s="116">
        <v>200000</v>
      </c>
      <c r="I428" s="116">
        <v>170000</v>
      </c>
      <c r="J428" s="116">
        <v>170000</v>
      </c>
      <c r="K428" s="116">
        <v>170000</v>
      </c>
      <c r="L428" s="116">
        <v>170000</v>
      </c>
      <c r="M428" s="116">
        <v>170000</v>
      </c>
      <c r="N428" s="116">
        <v>117600</v>
      </c>
      <c r="O428" s="116">
        <v>50000</v>
      </c>
      <c r="P428" s="116">
        <v>50000</v>
      </c>
      <c r="Q428" s="117">
        <v>0</v>
      </c>
      <c r="R428" s="43"/>
      <c r="S428" s="36"/>
      <c r="T428" s="24"/>
    </row>
    <row r="429" spans="1:20" ht="47.25">
      <c r="A429" s="5"/>
      <c r="B429" s="113" t="s">
        <v>9</v>
      </c>
      <c r="C429" s="114" t="s">
        <v>98</v>
      </c>
      <c r="D429" s="101" t="s">
        <v>1</v>
      </c>
      <c r="E429" s="71">
        <v>4285700</v>
      </c>
      <c r="F429" s="116">
        <v>150000</v>
      </c>
      <c r="G429" s="116">
        <v>350000</v>
      </c>
      <c r="H429" s="116">
        <v>370000</v>
      </c>
      <c r="I429" s="116">
        <v>625000</v>
      </c>
      <c r="J429" s="116">
        <v>225000</v>
      </c>
      <c r="K429" s="116">
        <v>374900</v>
      </c>
      <c r="L429" s="116">
        <v>345000</v>
      </c>
      <c r="M429" s="116">
        <v>345000</v>
      </c>
      <c r="N429" s="116">
        <v>353100</v>
      </c>
      <c r="O429" s="116">
        <v>295000</v>
      </c>
      <c r="P429" s="116">
        <v>325100</v>
      </c>
      <c r="Q429" s="117">
        <v>527500</v>
      </c>
      <c r="R429" s="43"/>
      <c r="S429" s="36"/>
      <c r="T429" s="24"/>
    </row>
    <row r="430" spans="1:20" ht="47.25">
      <c r="A430" s="5"/>
      <c r="B430" s="113" t="s">
        <v>155</v>
      </c>
      <c r="C430" s="114" t="s">
        <v>99</v>
      </c>
      <c r="D430" s="101" t="s">
        <v>1</v>
      </c>
      <c r="E430" s="71">
        <f t="shared" si="13"/>
        <v>7293300</v>
      </c>
      <c r="F430" s="116">
        <v>130300</v>
      </c>
      <c r="G430" s="116">
        <v>639700</v>
      </c>
      <c r="H430" s="116">
        <v>837100</v>
      </c>
      <c r="I430" s="116">
        <v>662400</v>
      </c>
      <c r="J430" s="116">
        <v>662300</v>
      </c>
      <c r="K430" s="116">
        <v>577400</v>
      </c>
      <c r="L430" s="116">
        <v>562300</v>
      </c>
      <c r="M430" s="116">
        <v>462400</v>
      </c>
      <c r="N430" s="116">
        <v>577300</v>
      </c>
      <c r="O430" s="116">
        <v>662400</v>
      </c>
      <c r="P430" s="116">
        <v>672300</v>
      </c>
      <c r="Q430" s="117">
        <v>847400</v>
      </c>
      <c r="R430" s="43"/>
      <c r="S430" s="36"/>
      <c r="T430" s="24"/>
    </row>
    <row r="431" spans="1:20" ht="47.25">
      <c r="A431" s="5"/>
      <c r="B431" s="113" t="s">
        <v>155</v>
      </c>
      <c r="C431" s="114" t="s">
        <v>122</v>
      </c>
      <c r="D431" s="101" t="s">
        <v>1</v>
      </c>
      <c r="E431" s="71">
        <f t="shared" si="13"/>
        <v>4238000</v>
      </c>
      <c r="F431" s="116">
        <v>189700</v>
      </c>
      <c r="G431" s="116">
        <v>360300</v>
      </c>
      <c r="H431" s="116">
        <v>442900</v>
      </c>
      <c r="I431" s="116">
        <v>480900</v>
      </c>
      <c r="J431" s="116">
        <v>230900</v>
      </c>
      <c r="K431" s="116">
        <v>380900</v>
      </c>
      <c r="L431" s="116">
        <v>380900</v>
      </c>
      <c r="M431" s="116">
        <v>380900</v>
      </c>
      <c r="N431" s="116">
        <v>330900</v>
      </c>
      <c r="O431" s="116">
        <v>330900</v>
      </c>
      <c r="P431" s="116">
        <v>297900</v>
      </c>
      <c r="Q431" s="117">
        <v>430900</v>
      </c>
      <c r="R431" s="43"/>
      <c r="S431" s="36"/>
      <c r="T431" s="24"/>
    </row>
    <row r="432" spans="1:20" ht="47.25">
      <c r="A432" s="5"/>
      <c r="B432" s="113" t="s">
        <v>10</v>
      </c>
      <c r="C432" s="114" t="s">
        <v>100</v>
      </c>
      <c r="D432" s="101" t="s">
        <v>1</v>
      </c>
      <c r="E432" s="71">
        <f t="shared" si="13"/>
        <v>116500</v>
      </c>
      <c r="F432" s="116">
        <v>0</v>
      </c>
      <c r="G432" s="116">
        <v>0</v>
      </c>
      <c r="H432" s="116">
        <v>0</v>
      </c>
      <c r="I432" s="116">
        <v>56500</v>
      </c>
      <c r="J432" s="116">
        <v>60000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16">
        <v>0</v>
      </c>
      <c r="Q432" s="117">
        <v>0</v>
      </c>
      <c r="R432" s="43"/>
      <c r="S432" s="36"/>
      <c r="T432" s="24"/>
    </row>
    <row r="433" spans="1:20" ht="47.25">
      <c r="A433" s="5"/>
      <c r="B433" s="113" t="s">
        <v>10</v>
      </c>
      <c r="C433" s="102" t="s">
        <v>100</v>
      </c>
      <c r="D433" s="115">
        <v>101003013</v>
      </c>
      <c r="E433" s="71">
        <f t="shared" si="13"/>
        <v>51500</v>
      </c>
      <c r="F433" s="116">
        <v>0</v>
      </c>
      <c r="G433" s="116">
        <v>0</v>
      </c>
      <c r="H433" s="116">
        <v>0</v>
      </c>
      <c r="I433" s="116">
        <v>51500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16">
        <v>0</v>
      </c>
      <c r="Q433" s="117">
        <v>0</v>
      </c>
      <c r="R433" s="43"/>
      <c r="S433" s="36"/>
      <c r="T433" s="24"/>
    </row>
    <row r="434" spans="1:20" ht="47.25">
      <c r="A434" s="5"/>
      <c r="B434" s="113" t="s">
        <v>10</v>
      </c>
      <c r="C434" s="114" t="s">
        <v>101</v>
      </c>
      <c r="D434" s="115">
        <v>101003021</v>
      </c>
      <c r="E434" s="71">
        <f t="shared" si="13"/>
        <v>78900</v>
      </c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  <c r="M434" s="116">
        <v>21000</v>
      </c>
      <c r="N434" s="116">
        <v>11000</v>
      </c>
      <c r="O434" s="116">
        <v>20200</v>
      </c>
      <c r="P434" s="116">
        <v>26700</v>
      </c>
      <c r="Q434" s="117">
        <v>0</v>
      </c>
      <c r="R434" s="43"/>
      <c r="S434" s="36"/>
      <c r="T434" s="24"/>
    </row>
    <row r="435" spans="1:20" ht="47.25">
      <c r="A435" s="5"/>
      <c r="B435" s="113" t="s">
        <v>10</v>
      </c>
      <c r="C435" s="114" t="s">
        <v>101</v>
      </c>
      <c r="D435" s="115">
        <v>101003022</v>
      </c>
      <c r="E435" s="71">
        <f t="shared" si="13"/>
        <v>75800</v>
      </c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  <c r="M435" s="116">
        <v>13800</v>
      </c>
      <c r="N435" s="116">
        <v>13800</v>
      </c>
      <c r="O435" s="116">
        <v>13800</v>
      </c>
      <c r="P435" s="116">
        <v>34400</v>
      </c>
      <c r="Q435" s="117">
        <v>0</v>
      </c>
      <c r="R435" s="43"/>
      <c r="S435" s="36"/>
      <c r="T435" s="24"/>
    </row>
    <row r="436" spans="1:20" ht="47.25">
      <c r="A436" s="5"/>
      <c r="B436" s="113" t="s">
        <v>10</v>
      </c>
      <c r="C436" s="114" t="s">
        <v>101</v>
      </c>
      <c r="D436" s="115">
        <v>101003023</v>
      </c>
      <c r="E436" s="71">
        <f t="shared" si="13"/>
        <v>10400</v>
      </c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10400</v>
      </c>
      <c r="L436" s="116">
        <v>0</v>
      </c>
      <c r="M436" s="116">
        <v>0</v>
      </c>
      <c r="N436" s="116">
        <v>0</v>
      </c>
      <c r="O436" s="116">
        <v>0</v>
      </c>
      <c r="P436" s="116">
        <v>0</v>
      </c>
      <c r="Q436" s="117">
        <v>0</v>
      </c>
      <c r="R436" s="43"/>
      <c r="S436" s="36"/>
      <c r="T436" s="24"/>
    </row>
    <row r="437" spans="1:20" ht="47.25">
      <c r="A437" s="5"/>
      <c r="B437" s="113" t="s">
        <v>10</v>
      </c>
      <c r="C437" s="114" t="s">
        <v>101</v>
      </c>
      <c r="D437" s="115">
        <v>101003032</v>
      </c>
      <c r="E437" s="71">
        <f t="shared" si="13"/>
        <v>34425300</v>
      </c>
      <c r="F437" s="116">
        <v>3600000</v>
      </c>
      <c r="G437" s="116">
        <v>2900000</v>
      </c>
      <c r="H437" s="116">
        <v>2900000</v>
      </c>
      <c r="I437" s="116">
        <v>2900000</v>
      </c>
      <c r="J437" s="116">
        <v>2900000</v>
      </c>
      <c r="K437" s="116">
        <v>2900000</v>
      </c>
      <c r="L437" s="116">
        <v>2900000</v>
      </c>
      <c r="M437" s="116">
        <v>2900000</v>
      </c>
      <c r="N437" s="116">
        <v>2900000</v>
      </c>
      <c r="O437" s="116">
        <v>2900000</v>
      </c>
      <c r="P437" s="116">
        <v>2900000</v>
      </c>
      <c r="Q437" s="117">
        <v>1825300</v>
      </c>
      <c r="R437" s="43"/>
      <c r="S437" s="36"/>
      <c r="T437" s="24"/>
    </row>
    <row r="438" spans="1:20" ht="47.25">
      <c r="A438" s="5"/>
      <c r="B438" s="113" t="s">
        <v>10</v>
      </c>
      <c r="C438" s="114" t="s">
        <v>101</v>
      </c>
      <c r="D438" s="115">
        <v>101003033</v>
      </c>
      <c r="E438" s="71">
        <f t="shared" si="13"/>
        <v>22529800</v>
      </c>
      <c r="F438" s="116">
        <v>700000</v>
      </c>
      <c r="G438" s="116">
        <v>2000000</v>
      </c>
      <c r="H438" s="116">
        <v>2000000</v>
      </c>
      <c r="I438" s="116">
        <v>2000000</v>
      </c>
      <c r="J438" s="116">
        <v>2000000</v>
      </c>
      <c r="K438" s="116">
        <v>2000000</v>
      </c>
      <c r="L438" s="116">
        <v>2000000</v>
      </c>
      <c r="M438" s="116">
        <v>1965200</v>
      </c>
      <c r="N438" s="116">
        <v>1975200</v>
      </c>
      <c r="O438" s="116">
        <v>1975200</v>
      </c>
      <c r="P438" s="116">
        <v>1977000</v>
      </c>
      <c r="Q438" s="117">
        <v>1937200</v>
      </c>
      <c r="R438" s="43"/>
      <c r="S438" s="36"/>
      <c r="T438" s="24"/>
    </row>
    <row r="439" spans="1:20" ht="47.25">
      <c r="A439" s="5"/>
      <c r="B439" s="113" t="s">
        <v>10</v>
      </c>
      <c r="C439" s="114" t="s">
        <v>102</v>
      </c>
      <c r="D439" s="101" t="s">
        <v>1</v>
      </c>
      <c r="E439" s="71">
        <f t="shared" si="13"/>
        <v>49300</v>
      </c>
      <c r="F439" s="116">
        <v>0</v>
      </c>
      <c r="G439" s="116">
        <v>0</v>
      </c>
      <c r="H439" s="116">
        <v>0</v>
      </c>
      <c r="I439" s="116">
        <v>0</v>
      </c>
      <c r="J439" s="116">
        <v>0</v>
      </c>
      <c r="K439" s="116">
        <v>0</v>
      </c>
      <c r="L439" s="116">
        <v>0</v>
      </c>
      <c r="M439" s="116">
        <v>0</v>
      </c>
      <c r="N439" s="116">
        <v>0</v>
      </c>
      <c r="O439" s="116">
        <v>0</v>
      </c>
      <c r="P439" s="116">
        <v>49300</v>
      </c>
      <c r="Q439" s="117">
        <v>0</v>
      </c>
      <c r="R439" s="43"/>
      <c r="S439" s="36"/>
      <c r="T439" s="24"/>
    </row>
    <row r="440" spans="1:20" ht="47.25">
      <c r="A440" s="5"/>
      <c r="B440" s="113" t="s">
        <v>10</v>
      </c>
      <c r="C440" s="114" t="s">
        <v>102</v>
      </c>
      <c r="D440" s="115">
        <v>101003011</v>
      </c>
      <c r="E440" s="71">
        <f t="shared" si="13"/>
        <v>723600</v>
      </c>
      <c r="F440" s="116">
        <v>50000</v>
      </c>
      <c r="G440" s="116">
        <v>60000</v>
      </c>
      <c r="H440" s="116">
        <v>60000</v>
      </c>
      <c r="I440" s="116">
        <v>80000</v>
      </c>
      <c r="J440" s="116">
        <v>58200</v>
      </c>
      <c r="K440" s="116">
        <v>70000</v>
      </c>
      <c r="L440" s="116">
        <v>70000</v>
      </c>
      <c r="M440" s="116">
        <v>70000</v>
      </c>
      <c r="N440" s="116">
        <v>70000</v>
      </c>
      <c r="O440" s="116">
        <v>60000</v>
      </c>
      <c r="P440" s="116">
        <v>45400</v>
      </c>
      <c r="Q440" s="117">
        <v>30000</v>
      </c>
      <c r="R440" s="43"/>
      <c r="S440" s="36"/>
      <c r="T440" s="24"/>
    </row>
    <row r="441" spans="1:20" ht="47.25">
      <c r="A441" s="5"/>
      <c r="B441" s="113" t="s">
        <v>10</v>
      </c>
      <c r="C441" s="114" t="s">
        <v>102</v>
      </c>
      <c r="D441" s="115">
        <v>101003012</v>
      </c>
      <c r="E441" s="71">
        <f t="shared" si="13"/>
        <v>8828600</v>
      </c>
      <c r="F441" s="116">
        <v>750000</v>
      </c>
      <c r="G441" s="116">
        <v>750000</v>
      </c>
      <c r="H441" s="116">
        <v>750000</v>
      </c>
      <c r="I441" s="116">
        <v>950000</v>
      </c>
      <c r="J441" s="116">
        <v>550000</v>
      </c>
      <c r="K441" s="116">
        <v>815800</v>
      </c>
      <c r="L441" s="116">
        <v>900000</v>
      </c>
      <c r="M441" s="116">
        <v>900000</v>
      </c>
      <c r="N441" s="116">
        <v>900000</v>
      </c>
      <c r="O441" s="116">
        <v>562800</v>
      </c>
      <c r="P441" s="116">
        <v>500000</v>
      </c>
      <c r="Q441" s="117">
        <v>500000</v>
      </c>
      <c r="R441" s="43"/>
      <c r="S441" s="36"/>
      <c r="T441" s="24"/>
    </row>
    <row r="442" spans="1:20" ht="47.25">
      <c r="A442" s="5"/>
      <c r="B442" s="113" t="s">
        <v>10</v>
      </c>
      <c r="C442" s="114" t="s">
        <v>102</v>
      </c>
      <c r="D442" s="115">
        <v>101003026</v>
      </c>
      <c r="E442" s="71">
        <f t="shared" si="13"/>
        <v>984500</v>
      </c>
      <c r="F442" s="116">
        <v>70000</v>
      </c>
      <c r="G442" s="116">
        <v>80000</v>
      </c>
      <c r="H442" s="116">
        <v>80000</v>
      </c>
      <c r="I442" s="116">
        <v>100000</v>
      </c>
      <c r="J442" s="116">
        <v>70000</v>
      </c>
      <c r="K442" s="116">
        <v>90100</v>
      </c>
      <c r="L442" s="116">
        <v>95000</v>
      </c>
      <c r="M442" s="116">
        <v>95000</v>
      </c>
      <c r="N442" s="116">
        <v>95000</v>
      </c>
      <c r="O442" s="116">
        <v>95000</v>
      </c>
      <c r="P442" s="116">
        <v>59400</v>
      </c>
      <c r="Q442" s="117">
        <v>55000</v>
      </c>
      <c r="R442" s="43"/>
      <c r="S442" s="36"/>
      <c r="T442" s="24"/>
    </row>
    <row r="443" spans="1:20" ht="18.75" hidden="1">
      <c r="A443" s="5"/>
      <c r="B443" s="57"/>
      <c r="C443" s="58"/>
      <c r="D443" s="59"/>
      <c r="E443" s="54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6"/>
      <c r="R443" s="43"/>
      <c r="S443" s="36"/>
      <c r="T443" s="24"/>
    </row>
    <row r="444" spans="1:20" ht="18.75" hidden="1">
      <c r="A444" s="5"/>
      <c r="B444" s="57"/>
      <c r="C444" s="58"/>
      <c r="D444" s="59"/>
      <c r="E444" s="54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6"/>
      <c r="R444" s="43"/>
      <c r="S444" s="36"/>
      <c r="T444" s="24"/>
    </row>
    <row r="445" spans="1:20" ht="18.75" hidden="1">
      <c r="A445" s="5"/>
      <c r="B445" s="57"/>
      <c r="C445" s="58"/>
      <c r="D445" s="59"/>
      <c r="E445" s="54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6"/>
      <c r="R445" s="43"/>
      <c r="S445" s="36"/>
      <c r="T445" s="24"/>
    </row>
    <row r="446" spans="1:20" ht="18.75" hidden="1">
      <c r="A446" s="5"/>
      <c r="B446" s="57"/>
      <c r="C446" s="58"/>
      <c r="D446" s="59"/>
      <c r="E446" s="54">
        <f t="shared" si="13"/>
        <v>0</v>
      </c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6"/>
      <c r="R446" s="43"/>
      <c r="S446" s="36"/>
      <c r="T446" s="24"/>
    </row>
    <row r="447" spans="1:20" ht="37.5">
      <c r="A447" s="5"/>
      <c r="B447" s="83" t="s">
        <v>186</v>
      </c>
      <c r="C447" s="84" t="s">
        <v>48</v>
      </c>
      <c r="D447" s="84" t="s">
        <v>48</v>
      </c>
      <c r="E447" s="67">
        <f aca="true" t="shared" si="14" ref="E447:Q447">SUM(E217:E446)</f>
        <v>3010264100</v>
      </c>
      <c r="F447" s="67">
        <f t="shared" si="14"/>
        <v>93272700</v>
      </c>
      <c r="G447" s="67">
        <f t="shared" si="14"/>
        <v>217281900</v>
      </c>
      <c r="H447" s="67">
        <f t="shared" si="14"/>
        <v>247030000</v>
      </c>
      <c r="I447" s="67">
        <f t="shared" si="14"/>
        <v>330083300</v>
      </c>
      <c r="J447" s="67">
        <f t="shared" si="14"/>
        <v>217130400</v>
      </c>
      <c r="K447" s="67">
        <f t="shared" si="14"/>
        <v>341054300</v>
      </c>
      <c r="L447" s="67">
        <f t="shared" si="14"/>
        <v>363102300</v>
      </c>
      <c r="M447" s="67">
        <f t="shared" si="14"/>
        <v>209236500</v>
      </c>
      <c r="N447" s="67">
        <f t="shared" si="14"/>
        <v>190855200</v>
      </c>
      <c r="O447" s="67">
        <f t="shared" si="14"/>
        <v>255891100</v>
      </c>
      <c r="P447" s="67">
        <f t="shared" si="14"/>
        <v>292170800</v>
      </c>
      <c r="Q447" s="67">
        <f t="shared" si="14"/>
        <v>253155500</v>
      </c>
      <c r="R447" s="43"/>
      <c r="S447" s="49"/>
      <c r="T447" s="24"/>
    </row>
    <row r="448" spans="1:20" ht="18.75" hidden="1">
      <c r="A448" s="5"/>
      <c r="B448" s="68"/>
      <c r="C448" s="69"/>
      <c r="D448" s="70"/>
      <c r="E448" s="78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6"/>
      <c r="R448" s="43"/>
      <c r="S448" s="49"/>
      <c r="T448" s="24"/>
    </row>
    <row r="449" spans="1:20" ht="18.75" hidden="1">
      <c r="A449" s="5"/>
      <c r="B449" s="68"/>
      <c r="C449" s="69"/>
      <c r="D449" s="70"/>
      <c r="E449" s="78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6"/>
      <c r="R449" s="43"/>
      <c r="S449" s="49"/>
      <c r="T449" s="24"/>
    </row>
    <row r="450" spans="1:20" ht="18.75" hidden="1">
      <c r="A450" s="5"/>
      <c r="B450" s="64"/>
      <c r="C450" s="76"/>
      <c r="D450" s="77"/>
      <c r="E450" s="71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43"/>
      <c r="S450" s="49"/>
      <c r="T450" s="24"/>
    </row>
    <row r="451" spans="1:20" ht="93.75" hidden="1">
      <c r="A451" s="5"/>
      <c r="B451" s="88" t="s">
        <v>56</v>
      </c>
      <c r="C451" s="84" t="s">
        <v>48</v>
      </c>
      <c r="D451" s="84" t="s">
        <v>48</v>
      </c>
      <c r="E451" s="67">
        <f aca="true" t="shared" si="15" ref="E451:Q451">SUM(E448:E450)</f>
        <v>0</v>
      </c>
      <c r="F451" s="67">
        <f t="shared" si="15"/>
        <v>0</v>
      </c>
      <c r="G451" s="67">
        <f t="shared" si="15"/>
        <v>0</v>
      </c>
      <c r="H451" s="67">
        <f t="shared" si="15"/>
        <v>0</v>
      </c>
      <c r="I451" s="67">
        <f t="shared" si="15"/>
        <v>0</v>
      </c>
      <c r="J451" s="67">
        <f t="shared" si="15"/>
        <v>0</v>
      </c>
      <c r="K451" s="67">
        <f t="shared" si="15"/>
        <v>0</v>
      </c>
      <c r="L451" s="67">
        <f t="shared" si="15"/>
        <v>0</v>
      </c>
      <c r="M451" s="67">
        <f t="shared" si="15"/>
        <v>0</v>
      </c>
      <c r="N451" s="67">
        <f t="shared" si="15"/>
        <v>0</v>
      </c>
      <c r="O451" s="67">
        <f t="shared" si="15"/>
        <v>0</v>
      </c>
      <c r="P451" s="67">
        <f t="shared" si="15"/>
        <v>0</v>
      </c>
      <c r="Q451" s="67">
        <f t="shared" si="15"/>
        <v>0</v>
      </c>
      <c r="R451" s="43"/>
      <c r="S451" s="49"/>
      <c r="T451" s="24"/>
    </row>
    <row r="452" spans="1:20" ht="18.75" hidden="1">
      <c r="A452" s="5"/>
      <c r="B452" s="89" t="s">
        <v>57</v>
      </c>
      <c r="C452" s="76"/>
      <c r="D452" s="77"/>
      <c r="E452" s="67">
        <f>E447+E451</f>
        <v>3010264100</v>
      </c>
      <c r="F452" s="67">
        <f aca="true" t="shared" si="16" ref="F452:Q452">F447+F451</f>
        <v>93272700</v>
      </c>
      <c r="G452" s="67">
        <f t="shared" si="16"/>
        <v>217281900</v>
      </c>
      <c r="H452" s="67">
        <f t="shared" si="16"/>
        <v>247030000</v>
      </c>
      <c r="I452" s="67">
        <f t="shared" si="16"/>
        <v>330083300</v>
      </c>
      <c r="J452" s="67">
        <f t="shared" si="16"/>
        <v>217130400</v>
      </c>
      <c r="K452" s="67">
        <f t="shared" si="16"/>
        <v>341054300</v>
      </c>
      <c r="L452" s="67">
        <f t="shared" si="16"/>
        <v>363102300</v>
      </c>
      <c r="M452" s="67">
        <f t="shared" si="16"/>
        <v>209236500</v>
      </c>
      <c r="N452" s="67">
        <f t="shared" si="16"/>
        <v>190855200</v>
      </c>
      <c r="O452" s="67">
        <f t="shared" si="16"/>
        <v>255891100</v>
      </c>
      <c r="P452" s="67">
        <f t="shared" si="16"/>
        <v>292170800</v>
      </c>
      <c r="Q452" s="67">
        <f t="shared" si="16"/>
        <v>253155500</v>
      </c>
      <c r="R452" s="43"/>
      <c r="S452" s="36"/>
      <c r="T452" s="24"/>
    </row>
    <row r="453" spans="1:20" ht="39" customHeight="1">
      <c r="A453" s="5"/>
      <c r="B453" s="154" t="s">
        <v>187</v>
      </c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6"/>
      <c r="R453" s="44"/>
      <c r="S453" s="44"/>
      <c r="T453" s="44"/>
    </row>
    <row r="454" spans="1:20" ht="18.75">
      <c r="A454" s="5"/>
      <c r="B454" s="75"/>
      <c r="C454" s="76"/>
      <c r="D454" s="77"/>
      <c r="E454" s="78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43"/>
      <c r="S454" s="36"/>
      <c r="T454" s="24"/>
    </row>
    <row r="455" spans="1:20" ht="47.25">
      <c r="A455" s="5"/>
      <c r="B455" s="108" t="s">
        <v>3</v>
      </c>
      <c r="C455" s="107" t="s">
        <v>104</v>
      </c>
      <c r="D455" s="109" t="s">
        <v>1</v>
      </c>
      <c r="E455" s="110">
        <f>SUM(F455:Q455)</f>
        <v>41316000</v>
      </c>
      <c r="F455" s="105">
        <v>10000000</v>
      </c>
      <c r="G455" s="105">
        <v>0</v>
      </c>
      <c r="H455" s="105">
        <v>31316000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05">
        <v>0</v>
      </c>
      <c r="Q455" s="105">
        <v>0</v>
      </c>
      <c r="R455" s="43"/>
      <c r="S455" s="36"/>
      <c r="T455" s="24"/>
    </row>
    <row r="456" spans="1:20" ht="47.25">
      <c r="A456" s="5"/>
      <c r="B456" s="108" t="s">
        <v>3</v>
      </c>
      <c r="C456" s="107" t="s">
        <v>13</v>
      </c>
      <c r="D456" s="109" t="s">
        <v>1</v>
      </c>
      <c r="E456" s="110">
        <f>SUM(F456:Q456)</f>
        <v>8684000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8684000</v>
      </c>
      <c r="P456" s="105">
        <v>0</v>
      </c>
      <c r="Q456" s="105">
        <v>0</v>
      </c>
      <c r="R456" s="43"/>
      <c r="S456" s="36"/>
      <c r="T456" s="24"/>
    </row>
    <row r="457" spans="1:20" ht="31.5">
      <c r="A457" s="5"/>
      <c r="B457" s="108" t="s">
        <v>2</v>
      </c>
      <c r="C457" s="107" t="s">
        <v>11</v>
      </c>
      <c r="D457" s="109" t="s">
        <v>1</v>
      </c>
      <c r="E457" s="110">
        <f>SUM(F457:Q457)</f>
        <v>15000000</v>
      </c>
      <c r="F457" s="105">
        <v>0</v>
      </c>
      <c r="G457" s="105">
        <v>0</v>
      </c>
      <c r="H457" s="105">
        <v>0</v>
      </c>
      <c r="I457" s="105">
        <v>0</v>
      </c>
      <c r="J457" s="105">
        <v>7700000</v>
      </c>
      <c r="K457" s="105">
        <v>2300000</v>
      </c>
      <c r="L457" s="105">
        <v>0</v>
      </c>
      <c r="M457" s="105">
        <v>0</v>
      </c>
      <c r="N457" s="105">
        <v>0</v>
      </c>
      <c r="O457" s="105">
        <v>0</v>
      </c>
      <c r="P457" s="105">
        <v>0</v>
      </c>
      <c r="Q457" s="105">
        <v>5000000</v>
      </c>
      <c r="R457" s="43"/>
      <c r="S457" s="36"/>
      <c r="T457" s="24"/>
    </row>
    <row r="458" spans="1:20" ht="60" customHeight="1">
      <c r="A458" s="5"/>
      <c r="B458" s="90" t="s">
        <v>188</v>
      </c>
      <c r="C458" s="111" t="s">
        <v>48</v>
      </c>
      <c r="D458" s="111" t="s">
        <v>48</v>
      </c>
      <c r="E458" s="67">
        <f>E455+E457+E456</f>
        <v>65000000</v>
      </c>
      <c r="F458" s="67">
        <f aca="true" t="shared" si="17" ref="F458:Q458">F455+F457+F456</f>
        <v>10000000</v>
      </c>
      <c r="G458" s="67">
        <f t="shared" si="17"/>
        <v>0</v>
      </c>
      <c r="H458" s="67">
        <f t="shared" si="17"/>
        <v>31316000</v>
      </c>
      <c r="I458" s="67">
        <f t="shared" si="17"/>
        <v>0</v>
      </c>
      <c r="J458" s="67">
        <f t="shared" si="17"/>
        <v>7700000</v>
      </c>
      <c r="K458" s="67">
        <f t="shared" si="17"/>
        <v>2300000</v>
      </c>
      <c r="L458" s="67">
        <f t="shared" si="17"/>
        <v>0</v>
      </c>
      <c r="M458" s="67">
        <f t="shared" si="17"/>
        <v>0</v>
      </c>
      <c r="N458" s="67">
        <f t="shared" si="17"/>
        <v>0</v>
      </c>
      <c r="O458" s="67">
        <f t="shared" si="17"/>
        <v>8684000</v>
      </c>
      <c r="P458" s="67">
        <f t="shared" si="17"/>
        <v>0</v>
      </c>
      <c r="Q458" s="67">
        <f t="shared" si="17"/>
        <v>5000000</v>
      </c>
      <c r="R458" s="43"/>
      <c r="S458" s="36"/>
      <c r="T458" s="24"/>
    </row>
    <row r="459" spans="1:20" ht="37.5">
      <c r="A459" s="5"/>
      <c r="B459" s="90" t="s">
        <v>189</v>
      </c>
      <c r="C459" s="111" t="s">
        <v>48</v>
      </c>
      <c r="D459" s="111" t="s">
        <v>48</v>
      </c>
      <c r="E459" s="67">
        <f aca="true" t="shared" si="18" ref="E459:Q459">E458+E452</f>
        <v>3075264100</v>
      </c>
      <c r="F459" s="67">
        <f t="shared" si="18"/>
        <v>103272700</v>
      </c>
      <c r="G459" s="67">
        <f t="shared" si="18"/>
        <v>217281900</v>
      </c>
      <c r="H459" s="67">
        <f t="shared" si="18"/>
        <v>278346000</v>
      </c>
      <c r="I459" s="67">
        <f t="shared" si="18"/>
        <v>330083300</v>
      </c>
      <c r="J459" s="67">
        <f t="shared" si="18"/>
        <v>224830400</v>
      </c>
      <c r="K459" s="67">
        <f t="shared" si="18"/>
        <v>343354300</v>
      </c>
      <c r="L459" s="67">
        <f t="shared" si="18"/>
        <v>363102300</v>
      </c>
      <c r="M459" s="67">
        <f t="shared" si="18"/>
        <v>209236500</v>
      </c>
      <c r="N459" s="67">
        <f t="shared" si="18"/>
        <v>190855200</v>
      </c>
      <c r="O459" s="67">
        <f t="shared" si="18"/>
        <v>264575100</v>
      </c>
      <c r="P459" s="67">
        <f t="shared" si="18"/>
        <v>292170800</v>
      </c>
      <c r="Q459" s="67">
        <f t="shared" si="18"/>
        <v>258155500</v>
      </c>
      <c r="R459" s="43"/>
      <c r="S459" s="36"/>
      <c r="T459" s="24"/>
    </row>
    <row r="460" spans="1:20" ht="18.75" hidden="1">
      <c r="A460" s="5"/>
      <c r="B460" s="80" t="s">
        <v>58</v>
      </c>
      <c r="C460" s="84"/>
      <c r="D460" s="84"/>
      <c r="E460" s="78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43"/>
      <c r="S460" s="36"/>
      <c r="T460" s="24"/>
    </row>
    <row r="461" spans="1:20" ht="75" hidden="1">
      <c r="A461" s="5"/>
      <c r="B461" s="74" t="s">
        <v>59</v>
      </c>
      <c r="C461" s="84" t="s">
        <v>48</v>
      </c>
      <c r="D461" s="84" t="s">
        <v>48</v>
      </c>
      <c r="E461" s="67">
        <f aca="true" t="shared" si="19" ref="E461:Q461">E458+E447</f>
        <v>3075264100</v>
      </c>
      <c r="F461" s="67">
        <f t="shared" si="19"/>
        <v>103272700</v>
      </c>
      <c r="G461" s="67">
        <f t="shared" si="19"/>
        <v>217281900</v>
      </c>
      <c r="H461" s="67">
        <f t="shared" si="19"/>
        <v>278346000</v>
      </c>
      <c r="I461" s="67">
        <f t="shared" si="19"/>
        <v>330083300</v>
      </c>
      <c r="J461" s="67">
        <f t="shared" si="19"/>
        <v>224830400</v>
      </c>
      <c r="K461" s="67">
        <f t="shared" si="19"/>
        <v>343354300</v>
      </c>
      <c r="L461" s="67">
        <f t="shared" si="19"/>
        <v>363102300</v>
      </c>
      <c r="M461" s="67">
        <f t="shared" si="19"/>
        <v>209236500</v>
      </c>
      <c r="N461" s="67">
        <f t="shared" si="19"/>
        <v>190855200</v>
      </c>
      <c r="O461" s="67">
        <f t="shared" si="19"/>
        <v>264575100</v>
      </c>
      <c r="P461" s="67">
        <f t="shared" si="19"/>
        <v>292170800</v>
      </c>
      <c r="Q461" s="67">
        <f t="shared" si="19"/>
        <v>258155500</v>
      </c>
      <c r="R461" s="43"/>
      <c r="S461" s="36"/>
      <c r="T461" s="24"/>
    </row>
    <row r="462" spans="1:20" ht="93.75" hidden="1">
      <c r="A462" s="5"/>
      <c r="B462" s="74" t="s">
        <v>60</v>
      </c>
      <c r="C462" s="84" t="s">
        <v>48</v>
      </c>
      <c r="D462" s="84" t="s">
        <v>48</v>
      </c>
      <c r="E462" s="67">
        <f>E451</f>
        <v>0</v>
      </c>
      <c r="F462" s="67">
        <f aca="true" t="shared" si="20" ref="F462:Q462">F451</f>
        <v>0</v>
      </c>
      <c r="G462" s="67">
        <f t="shared" si="20"/>
        <v>0</v>
      </c>
      <c r="H462" s="67">
        <f t="shared" si="20"/>
        <v>0</v>
      </c>
      <c r="I462" s="67">
        <f t="shared" si="20"/>
        <v>0</v>
      </c>
      <c r="J462" s="67">
        <f t="shared" si="20"/>
        <v>0</v>
      </c>
      <c r="K462" s="67">
        <f t="shared" si="20"/>
        <v>0</v>
      </c>
      <c r="L462" s="67">
        <f t="shared" si="20"/>
        <v>0</v>
      </c>
      <c r="M462" s="67">
        <f t="shared" si="20"/>
        <v>0</v>
      </c>
      <c r="N462" s="67">
        <f t="shared" si="20"/>
        <v>0</v>
      </c>
      <c r="O462" s="67">
        <f t="shared" si="20"/>
        <v>0</v>
      </c>
      <c r="P462" s="67">
        <f t="shared" si="20"/>
        <v>0</v>
      </c>
      <c r="Q462" s="67">
        <f t="shared" si="20"/>
        <v>0</v>
      </c>
      <c r="R462" s="43"/>
      <c r="S462" s="36"/>
      <c r="T462" s="24"/>
    </row>
    <row r="463" spans="1:20" ht="18.75" hidden="1">
      <c r="A463" s="5"/>
      <c r="B463" s="74"/>
      <c r="C463" s="84"/>
      <c r="D463" s="84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43"/>
      <c r="S463" s="36"/>
      <c r="T463" s="24"/>
    </row>
    <row r="464" spans="1:20" ht="75">
      <c r="A464" s="5"/>
      <c r="B464" s="74" t="s">
        <v>61</v>
      </c>
      <c r="C464" s="111" t="s">
        <v>48</v>
      </c>
      <c r="D464" s="111" t="s">
        <v>48</v>
      </c>
      <c r="E464" s="111" t="s">
        <v>48</v>
      </c>
      <c r="F464" s="81">
        <f aca="true" t="shared" si="21" ref="F464:Q464">F210-F459</f>
        <v>-48892300</v>
      </c>
      <c r="G464" s="81">
        <f t="shared" si="21"/>
        <v>-32225200</v>
      </c>
      <c r="H464" s="81">
        <f t="shared" si="21"/>
        <v>-43855600</v>
      </c>
      <c r="I464" s="81">
        <f t="shared" si="21"/>
        <v>25526100</v>
      </c>
      <c r="J464" s="81">
        <f t="shared" si="21"/>
        <v>-61024500</v>
      </c>
      <c r="K464" s="81">
        <f t="shared" si="21"/>
        <v>1602000</v>
      </c>
      <c r="L464" s="81">
        <f t="shared" si="21"/>
        <v>127100</v>
      </c>
      <c r="M464" s="81">
        <f t="shared" si="21"/>
        <v>-28665000</v>
      </c>
      <c r="N464" s="81">
        <f t="shared" si="21"/>
        <v>-9010100</v>
      </c>
      <c r="O464" s="81">
        <f t="shared" si="21"/>
        <v>5276500</v>
      </c>
      <c r="P464" s="81">
        <f t="shared" si="21"/>
        <v>-4564600</v>
      </c>
      <c r="Q464" s="81">
        <f t="shared" si="21"/>
        <v>-1109700</v>
      </c>
      <c r="R464" s="43"/>
      <c r="S464" s="50"/>
      <c r="T464" s="24"/>
    </row>
    <row r="465" spans="1:20" ht="56.25">
      <c r="A465" s="5"/>
      <c r="B465" s="74" t="s">
        <v>190</v>
      </c>
      <c r="C465" s="111" t="s">
        <v>48</v>
      </c>
      <c r="D465" s="111" t="s">
        <v>48</v>
      </c>
      <c r="E465" s="111" t="s">
        <v>48</v>
      </c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43"/>
      <c r="S465" s="50"/>
      <c r="T465" s="24"/>
    </row>
    <row r="466" spans="1:20" ht="18.75">
      <c r="A466" s="5"/>
      <c r="B466" s="80" t="s">
        <v>58</v>
      </c>
      <c r="C466" s="84"/>
      <c r="D466" s="84"/>
      <c r="E466" s="84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43"/>
      <c r="S466" s="50"/>
      <c r="T466" s="24"/>
    </row>
    <row r="467" spans="1:20" ht="56.25">
      <c r="A467" s="5"/>
      <c r="B467" s="74" t="s">
        <v>191</v>
      </c>
      <c r="C467" s="111" t="s">
        <v>48</v>
      </c>
      <c r="D467" s="111" t="s">
        <v>48</v>
      </c>
      <c r="E467" s="111" t="s">
        <v>48</v>
      </c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43"/>
      <c r="S467" s="50"/>
      <c r="T467" s="24"/>
    </row>
    <row r="468" spans="1:20" ht="75" hidden="1">
      <c r="A468" s="5"/>
      <c r="B468" s="74" t="s">
        <v>62</v>
      </c>
      <c r="C468" s="111" t="s">
        <v>48</v>
      </c>
      <c r="D468" s="111" t="s">
        <v>48</v>
      </c>
      <c r="E468" s="111" t="s">
        <v>48</v>
      </c>
      <c r="F468" s="78">
        <f aca="true" t="shared" si="22" ref="F468:Q468">F213-F462</f>
        <v>0</v>
      </c>
      <c r="G468" s="78">
        <f t="shared" si="22"/>
        <v>0</v>
      </c>
      <c r="H468" s="78">
        <f t="shared" si="22"/>
        <v>0</v>
      </c>
      <c r="I468" s="78">
        <f t="shared" si="22"/>
        <v>0</v>
      </c>
      <c r="J468" s="78">
        <f t="shared" si="22"/>
        <v>0</v>
      </c>
      <c r="K468" s="78">
        <f t="shared" si="22"/>
        <v>0</v>
      </c>
      <c r="L468" s="78">
        <f t="shared" si="22"/>
        <v>0</v>
      </c>
      <c r="M468" s="78">
        <f t="shared" si="22"/>
        <v>0</v>
      </c>
      <c r="N468" s="78">
        <f t="shared" si="22"/>
        <v>0</v>
      </c>
      <c r="O468" s="78">
        <f t="shared" si="22"/>
        <v>0</v>
      </c>
      <c r="P468" s="78">
        <f t="shared" si="22"/>
        <v>0</v>
      </c>
      <c r="Q468" s="78">
        <f t="shared" si="22"/>
        <v>0</v>
      </c>
      <c r="R468" s="43"/>
      <c r="S468" s="50"/>
      <c r="T468" s="24"/>
    </row>
    <row r="469" spans="1:20" ht="56.25">
      <c r="A469" s="5"/>
      <c r="B469" s="74" t="s">
        <v>192</v>
      </c>
      <c r="C469" s="111" t="s">
        <v>48</v>
      </c>
      <c r="D469" s="111" t="s">
        <v>48</v>
      </c>
      <c r="E469" s="78" t="s">
        <v>48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43"/>
      <c r="S469" s="50"/>
      <c r="T469" s="24"/>
    </row>
    <row r="470" spans="1:20" ht="75">
      <c r="A470" s="5"/>
      <c r="B470" s="74" t="s">
        <v>193</v>
      </c>
      <c r="C470" s="111" t="s">
        <v>48</v>
      </c>
      <c r="D470" s="111" t="s">
        <v>48</v>
      </c>
      <c r="E470" s="67" t="s">
        <v>48</v>
      </c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43"/>
      <c r="S470" s="36"/>
      <c r="T470" s="24"/>
    </row>
    <row r="471" spans="1:20" ht="75">
      <c r="A471" s="5"/>
      <c r="B471" s="74" t="s">
        <v>214</v>
      </c>
      <c r="C471" s="111" t="s">
        <v>48</v>
      </c>
      <c r="D471" s="111" t="s">
        <v>48</v>
      </c>
      <c r="E471" s="67" t="s">
        <v>48</v>
      </c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43"/>
      <c r="S471" s="36"/>
      <c r="T471" s="24"/>
    </row>
    <row r="472" spans="1:20" ht="138.75" customHeight="1">
      <c r="A472" s="5"/>
      <c r="B472" s="74" t="s">
        <v>215</v>
      </c>
      <c r="C472" s="111" t="s">
        <v>48</v>
      </c>
      <c r="D472" s="111" t="s">
        <v>48</v>
      </c>
      <c r="E472" s="111" t="s">
        <v>48</v>
      </c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43"/>
      <c r="S472" s="36"/>
      <c r="T472" s="24"/>
    </row>
    <row r="473" spans="1:20" ht="131.25">
      <c r="A473" s="5"/>
      <c r="B473" s="74" t="s">
        <v>216</v>
      </c>
      <c r="C473" s="111" t="s">
        <v>48</v>
      </c>
      <c r="D473" s="111" t="s">
        <v>48</v>
      </c>
      <c r="E473" s="111" t="s">
        <v>48</v>
      </c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43"/>
      <c r="S473" s="36"/>
      <c r="T473" s="24"/>
    </row>
    <row r="474" spans="1:20" ht="37.5">
      <c r="A474" s="5"/>
      <c r="B474" s="74" t="s">
        <v>217</v>
      </c>
      <c r="C474" s="111" t="s">
        <v>48</v>
      </c>
      <c r="D474" s="111" t="s">
        <v>48</v>
      </c>
      <c r="E474" s="67" t="s">
        <v>48</v>
      </c>
      <c r="F474" s="81">
        <f>E25+F210-F459</f>
        <v>147923069.09</v>
      </c>
      <c r="G474" s="81">
        <f aca="true" t="shared" si="23" ref="G474:Q474">F474+G210-G459</f>
        <v>115697869.09000003</v>
      </c>
      <c r="H474" s="81">
        <f t="shared" si="23"/>
        <v>71842269.09000003</v>
      </c>
      <c r="I474" s="81">
        <f t="shared" si="23"/>
        <v>97368369.09000003</v>
      </c>
      <c r="J474" s="81">
        <f t="shared" si="23"/>
        <v>36343869.09000003</v>
      </c>
      <c r="K474" s="81">
        <f t="shared" si="23"/>
        <v>37945869.09000003</v>
      </c>
      <c r="L474" s="81">
        <f t="shared" si="23"/>
        <v>38072969.09000003</v>
      </c>
      <c r="M474" s="81">
        <f t="shared" si="23"/>
        <v>9407969.090000033</v>
      </c>
      <c r="N474" s="81">
        <f t="shared" si="23"/>
        <v>397869.0900000334</v>
      </c>
      <c r="O474" s="81">
        <f t="shared" si="23"/>
        <v>5674369.090000033</v>
      </c>
      <c r="P474" s="81">
        <f t="shared" si="23"/>
        <v>1109769.0900000334</v>
      </c>
      <c r="Q474" s="81">
        <f t="shared" si="23"/>
        <v>69.0900000333786</v>
      </c>
      <c r="R474" s="43"/>
      <c r="S474" s="36"/>
      <c r="T474" s="24"/>
    </row>
    <row r="475" spans="1:20" ht="18.75">
      <c r="A475" s="5"/>
      <c r="B475" s="74" t="s">
        <v>66</v>
      </c>
      <c r="C475" s="84"/>
      <c r="D475" s="84"/>
      <c r="E475" s="67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35"/>
      <c r="S475" s="35"/>
      <c r="T475" s="24"/>
    </row>
    <row r="476" spans="1:20" ht="75">
      <c r="A476" s="5"/>
      <c r="B476" s="74" t="s">
        <v>218</v>
      </c>
      <c r="C476" s="111" t="s">
        <v>48</v>
      </c>
      <c r="D476" s="111" t="s">
        <v>48</v>
      </c>
      <c r="E476" s="67">
        <f>F476+G476+H476+I476+J476+K476+L476+M476+N476+O476+P476+Q476</f>
        <v>50000000</v>
      </c>
      <c r="F476" s="81">
        <v>0</v>
      </c>
      <c r="G476" s="81">
        <v>0</v>
      </c>
      <c r="H476" s="81">
        <v>0</v>
      </c>
      <c r="I476" s="81">
        <v>0</v>
      </c>
      <c r="J476" s="81">
        <v>0</v>
      </c>
      <c r="K476" s="81">
        <v>50000000</v>
      </c>
      <c r="L476" s="81">
        <v>0</v>
      </c>
      <c r="M476" s="81">
        <v>0</v>
      </c>
      <c r="N476" s="81">
        <v>0</v>
      </c>
      <c r="O476" s="81">
        <v>0</v>
      </c>
      <c r="P476" s="81">
        <v>0</v>
      </c>
      <c r="Q476" s="81">
        <v>0</v>
      </c>
      <c r="R476" s="43"/>
      <c r="S476" s="36"/>
      <c r="T476" s="24"/>
    </row>
    <row r="477" spans="1:20" ht="56.25">
      <c r="A477" s="5"/>
      <c r="B477" s="74" t="s">
        <v>219</v>
      </c>
      <c r="C477" s="111" t="s">
        <v>48</v>
      </c>
      <c r="D477" s="111" t="s">
        <v>48</v>
      </c>
      <c r="E477" s="67">
        <f>F477+G477+H477+I477+J477+K477+L477+M477+N477+O477+P477+Q477</f>
        <v>8684000</v>
      </c>
      <c r="F477" s="81">
        <v>0</v>
      </c>
      <c r="G477" s="81">
        <v>0</v>
      </c>
      <c r="H477" s="81">
        <v>0</v>
      </c>
      <c r="I477" s="81">
        <v>0</v>
      </c>
      <c r="J477" s="81">
        <v>0</v>
      </c>
      <c r="K477" s="81">
        <v>0</v>
      </c>
      <c r="L477" s="81">
        <v>0</v>
      </c>
      <c r="M477" s="81">
        <v>8684000</v>
      </c>
      <c r="N477" s="81">
        <v>0</v>
      </c>
      <c r="O477" s="81">
        <v>0</v>
      </c>
      <c r="P477" s="81">
        <v>0</v>
      </c>
      <c r="Q477" s="81">
        <v>0</v>
      </c>
      <c r="R477" s="35"/>
      <c r="S477" s="35"/>
      <c r="T477" s="24"/>
    </row>
    <row r="478" spans="2:20" ht="18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2:21" ht="18.75">
      <c r="B479" s="134" t="s">
        <v>63</v>
      </c>
      <c r="C479" s="134"/>
      <c r="D479" s="29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</row>
    <row r="480" spans="2:21" ht="18.75">
      <c r="B480" s="134"/>
      <c r="C480" s="134"/>
      <c r="D480" s="29"/>
      <c r="E480" s="30"/>
      <c r="F480" s="30"/>
      <c r="G480" s="30"/>
      <c r="H480" s="32"/>
      <c r="I480" s="32"/>
      <c r="J480" s="32"/>
      <c r="K480" s="32"/>
      <c r="L480" s="30"/>
      <c r="M480" s="30"/>
      <c r="N480" s="30"/>
      <c r="O480" s="30"/>
      <c r="P480" s="121" t="s">
        <v>220</v>
      </c>
      <c r="Q480" s="122"/>
      <c r="R480" s="122"/>
      <c r="S480" s="122"/>
      <c r="T480" s="122"/>
      <c r="U480" s="122"/>
    </row>
    <row r="481" spans="2:21" ht="12.75">
      <c r="B481" s="33"/>
      <c r="C481" s="33"/>
      <c r="D481" s="33"/>
      <c r="E481" s="33"/>
      <c r="F481" s="33"/>
      <c r="G481" s="33"/>
      <c r="H481" s="33"/>
      <c r="I481" s="112" t="s">
        <v>64</v>
      </c>
      <c r="J481" s="34"/>
      <c r="K481" s="34"/>
      <c r="L481" s="34"/>
      <c r="M481" s="34"/>
      <c r="N481" s="34"/>
      <c r="O481" s="34"/>
      <c r="P481" s="123" t="s">
        <v>65</v>
      </c>
      <c r="Q481" s="123"/>
      <c r="R481" s="34"/>
      <c r="S481" s="34"/>
      <c r="T481" s="120"/>
      <c r="U481" s="120"/>
    </row>
    <row r="482" spans="2:20" ht="18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2:20" ht="18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2:20" ht="18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2:20" ht="18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2:20" ht="18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2:20" ht="18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2:20" ht="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2:20" ht="18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2:20" ht="18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2:20" ht="18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2:20" ht="18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2:20" ht="18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2:20" ht="18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2:20" ht="18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2:20" ht="18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2:20" ht="18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2:20" ht="18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2:20" ht="18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2:20" ht="18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2:20" ht="18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2:20" ht="18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2:20" ht="18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2:20" ht="18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2:20" ht="18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2:20" ht="18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2:20" ht="18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2:20" ht="18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2:20" ht="18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2:20" ht="18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2:20" ht="18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2:20" ht="18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2:20" ht="18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2:20" ht="18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2:20" ht="18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2:20" ht="18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2:20" ht="18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2:20" ht="18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2:20" ht="18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2:20" ht="18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2:20" ht="18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2:20" ht="18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2:20" ht="18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2:20" ht="18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2:20" ht="18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2:20" ht="18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2:20" ht="18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2:20" ht="18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2:20" ht="18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2:20" ht="18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2:20" ht="18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2:20" ht="18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2:20" ht="18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2:20" ht="18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2:20" ht="18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2:20" ht="18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2:20" ht="18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2:20" ht="18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2:20" ht="18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2:20" ht="18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2:20" ht="18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2:20" ht="18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2:20" ht="18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2:20" ht="18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2:20" ht="18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2:20" ht="18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2:20" ht="18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2:20" ht="18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2:20" ht="18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2:20" ht="18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2:20" ht="18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2:20" ht="18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2:20" ht="18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2:20" ht="18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2:20" ht="18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2:20" ht="18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2:20" ht="18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2:20" ht="18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2:20" ht="18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2:20" ht="18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2:20" ht="18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2:20" ht="18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2:20" ht="18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2:20" ht="18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2:20" ht="18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2:20" ht="18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2:20" ht="18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2:20" ht="18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2:20" ht="18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2:20" ht="18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2:20" ht="18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2:20" ht="18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2:20" ht="18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2:20" ht="18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2:20" ht="18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2:20" ht="18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2:20" ht="18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2:20" ht="18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2:20" ht="18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2:20" ht="18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2:20" ht="18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2:20" ht="18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2:20" ht="18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2:20" ht="18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2:20" ht="18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2:20" ht="18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2:20" ht="18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2:20" ht="18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2:20" ht="18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2:20" ht="18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2:20" ht="18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2:20" ht="18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2:20" ht="18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2:20" ht="18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2:20" ht="18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</sheetData>
  <sheetProtection/>
  <mergeCells count="27">
    <mergeCell ref="P22:R22"/>
    <mergeCell ref="B21:Q21"/>
    <mergeCell ref="O17:R17"/>
    <mergeCell ref="B215:Q215"/>
    <mergeCell ref="B216:Q216"/>
    <mergeCell ref="B453:Q453"/>
    <mergeCell ref="F23:Q23"/>
    <mergeCell ref="B479:C480"/>
    <mergeCell ref="B23:B24"/>
    <mergeCell ref="C23:C24"/>
    <mergeCell ref="N10:R10"/>
    <mergeCell ref="AI18:AM19"/>
    <mergeCell ref="N11:R14"/>
    <mergeCell ref="N15:R16"/>
    <mergeCell ref="N18:R19"/>
    <mergeCell ref="AL10:AM10"/>
    <mergeCell ref="AI11:AM14"/>
    <mergeCell ref="AI15:AM16"/>
    <mergeCell ref="T481:U481"/>
    <mergeCell ref="P480:U480"/>
    <mergeCell ref="P481:Q481"/>
    <mergeCell ref="B29:Q29"/>
    <mergeCell ref="B30:Q30"/>
    <mergeCell ref="AK17:AM17"/>
    <mergeCell ref="AK22:AM22"/>
    <mergeCell ref="D23:D24"/>
    <mergeCell ref="E23:E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2023-02-13T11:48:42Z</cp:lastPrinted>
  <dcterms:created xsi:type="dcterms:W3CDTF">2015-02-05T12:20:49Z</dcterms:created>
  <dcterms:modified xsi:type="dcterms:W3CDTF">2023-02-13T11:52:33Z</dcterms:modified>
  <cp:category/>
  <cp:version/>
  <cp:contentType/>
  <cp:contentStatus/>
</cp:coreProperties>
</file>